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N23" i="1" s="1"/>
  <c r="P9" i="1"/>
  <c r="N22" i="1" s="1"/>
  <c r="P8" i="1"/>
  <c r="N21" i="1" s="1"/>
  <c r="O10" i="1"/>
  <c r="N17" i="1" s="1"/>
  <c r="O9" i="1"/>
  <c r="N16" i="1" s="1"/>
  <c r="O8" i="1"/>
  <c r="N15" i="1" s="1"/>
  <c r="L17" i="1"/>
  <c r="L23" i="1" s="1"/>
  <c r="L16" i="1"/>
  <c r="L22" i="1" s="1"/>
  <c r="L15" i="1"/>
  <c r="L21" i="1" s="1"/>
  <c r="P22" i="1" l="1"/>
  <c r="P21" i="1"/>
  <c r="P16" i="1"/>
  <c r="P15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<sst xmlns="http://schemas.openxmlformats.org/spreadsheetml/2006/main" count="27" uniqueCount="21">
  <si>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</si>
  <si>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</si>
  <si>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</si>
  <si>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</si>
  <si>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</si>
  <si>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</si>
  <si>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</si>
  <si>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</si>
  <si>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</si>
  <si>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</si>
  <si>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</si>
  <si>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OCTUBRE</t>
  </si>
  <si>
    <t>Total Año</t>
  </si>
  <si>
    <t>Preliminar 2023</t>
  </si>
  <si>
    <t>REAL 2022</t>
  </si>
  <si>
    <t>Real 2023</t>
  </si>
  <si>
    <t>Análisis  Acumulado</t>
  </si>
  <si>
    <t>Var.</t>
  </si>
  <si>
    <t>%</t>
  </si>
  <si>
    <t>Anual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</si>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</sst>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3" borderId="5" xfId="0" applyFont="1" applyFill="1" applyBorder="1"/>
    <xf numFmtId="0" fontId="8" fillId="0" borderId="0" xfId="0" applyFont="1"/>
    <xf numFmtId="0" fontId="9" fillId="0" borderId="6" xfId="0" applyFont="1" applyBorder="1" applyAlignment="1">
      <alignment vertical="center"/>
    </xf>
    <xf numFmtId="164" fontId="9" fillId="3" borderId="7" xfId="1" applyNumberFormat="1" applyFont="1" applyFill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5" fillId="0" borderId="0" xfId="1" applyNumberFormat="1" applyFont="1"/>
    <xf numFmtId="0" fontId="11" fillId="3" borderId="9" xfId="0" applyFont="1" applyFill="1" applyBorder="1" applyAlignment="1">
      <alignment vertical="center"/>
    </xf>
    <xf numFmtId="164" fontId="12" fillId="3" borderId="4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164" fontId="11" fillId="0" borderId="10" xfId="1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164" fontId="15" fillId="0" borderId="0" xfId="1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12" xfId="0" applyFont="1" applyFill="1" applyBorder="1"/>
    <xf numFmtId="164" fontId="5" fillId="0" borderId="0" xfId="0" applyNumberFormat="1" applyFont="1"/>
    <xf numFmtId="0" fontId="16" fillId="4" borderId="11" xfId="0" applyFont="1" applyFill="1" applyBorder="1"/>
    <xf numFmtId="0" fontId="16" fillId="4" borderId="4" xfId="0" applyFont="1" applyFill="1" applyBorder="1"/>
    <xf numFmtId="0" fontId="16" fillId="4" borderId="13" xfId="0" applyFont="1" applyFill="1" applyBorder="1"/>
    <xf numFmtId="0" fontId="17" fillId="0" borderId="6" xfId="0" applyFont="1" applyBorder="1" applyAlignment="1">
      <alignment vertical="center"/>
    </xf>
    <xf numFmtId="0" fontId="17" fillId="0" borderId="7" xfId="0" applyFont="1" applyBorder="1"/>
    <xf numFmtId="164" fontId="17" fillId="0" borderId="7" xfId="1" applyNumberFormat="1" applyFont="1" applyBorder="1"/>
    <xf numFmtId="0" fontId="17" fillId="0" borderId="0" xfId="0" applyFont="1"/>
    <xf numFmtId="166" fontId="17" fillId="0" borderId="12" xfId="2" applyNumberFormat="1" applyFont="1" applyBorder="1"/>
    <xf numFmtId="0" fontId="18" fillId="0" borderId="9" xfId="0" applyFont="1" applyBorder="1" applyAlignment="1">
      <alignment vertical="center"/>
    </xf>
    <xf numFmtId="0" fontId="18" fillId="0" borderId="0" xfId="0" applyFont="1" applyBorder="1"/>
    <xf numFmtId="164" fontId="18" fillId="0" borderId="0" xfId="1" applyNumberFormat="1" applyFont="1" applyBorder="1"/>
    <xf numFmtId="0" fontId="18" fillId="0" borderId="0" xfId="0" applyFont="1"/>
    <xf numFmtId="166" fontId="18" fillId="0" borderId="14" xfId="2" applyNumberFormat="1" applyFont="1" applyBorder="1"/>
    <xf numFmtId="0" fontId="19" fillId="0" borderId="11" xfId="0" applyFont="1" applyBorder="1" applyAlignment="1">
      <alignment vertical="center"/>
    </xf>
    <xf numFmtId="0" fontId="19" fillId="0" borderId="4" xfId="0" applyFont="1" applyBorder="1"/>
    <xf numFmtId="164" fontId="19" fillId="0" borderId="4" xfId="1" applyNumberFormat="1" applyFont="1" applyBorder="1"/>
    <xf numFmtId="0" fontId="19" fillId="0" borderId="13" xfId="0" applyFont="1" applyBorder="1"/>
    <xf numFmtId="0" fontId="19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20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4" xfId="0" applyFont="1" applyBorder="1"/>
    <xf numFmtId="164" fontId="22" fillId="0" borderId="4" xfId="1" applyNumberFormat="1" applyFont="1" applyBorder="1"/>
    <xf numFmtId="0" fontId="22" fillId="0" borderId="13" xfId="0" applyFont="1" applyBorder="1"/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/>
    <xf numFmtId="164" fontId="8" fillId="3" borderId="0" xfId="1" applyNumberFormat="1" applyFont="1" applyFill="1" applyBorder="1"/>
    <xf numFmtId="164" fontId="14" fillId="3" borderId="0" xfId="1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3" fillId="0" borderId="0" xfId="0" applyFont="1" applyFill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82-4E27-8331-D9498C166757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82-4E27-8331-D9498C166757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82-4E27-8331-D9498C166757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82-4E27-8331-D9498C166757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82-4E27-8331-D9498C166757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82-4E27-8331-D9498C166757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82-4E27-8331-D9498C166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42247</c:v>
                </c:pt>
                <c:pt idx="1">
                  <c:v>40886</c:v>
                </c:pt>
                <c:pt idx="2">
                  <c:v>56442</c:v>
                </c:pt>
                <c:pt idx="3">
                  <c:v>58016</c:v>
                </c:pt>
                <c:pt idx="4">
                  <c:v>45584</c:v>
                </c:pt>
                <c:pt idx="5">
                  <c:v>54730</c:v>
                </c:pt>
                <c:pt idx="6">
                  <c:v>72213</c:v>
                </c:pt>
                <c:pt idx="7">
                  <c:v>58401</c:v>
                </c:pt>
                <c:pt idx="8">
                  <c:v>33583</c:v>
                </c:pt>
                <c:pt idx="9">
                  <c:v>34813</c:v>
                </c:pt>
                <c:pt idx="10">
                  <c:v>48300</c:v>
                </c:pt>
                <c:pt idx="11">
                  <c:v>64694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82-4E27-8331-D9498C166757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82-4E27-8331-D9498C166757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82-4E27-8331-D9498C166757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82-4E27-8331-D9498C166757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82-4E27-8331-D9498C166757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82-4E27-8331-D9498C166757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82-4E27-8331-D9498C166757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82-4E27-8331-D9498C166757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82-4E27-8331-D9498C166757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82-4E27-8331-D9498C166757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782-4E27-8331-D9498C166757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2-4E27-8331-D9498C166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82-4E27-8331-D9498C16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19034</c:v>
                </c:pt>
                <c:pt idx="1">
                  <c:v>15434</c:v>
                </c:pt>
                <c:pt idx="2">
                  <c:v>28430</c:v>
                </c:pt>
                <c:pt idx="3">
                  <c:v>31838</c:v>
                </c:pt>
                <c:pt idx="4">
                  <c:v>33712</c:v>
                </c:pt>
                <c:pt idx="5">
                  <c:v>36775</c:v>
                </c:pt>
                <c:pt idx="6">
                  <c:v>64321</c:v>
                </c:pt>
                <c:pt idx="7">
                  <c:v>35311</c:v>
                </c:pt>
                <c:pt idx="8">
                  <c:v>21872</c:v>
                </c:pt>
                <c:pt idx="9">
                  <c:v>31294</c:v>
                </c:pt>
                <c:pt idx="10">
                  <c:v>36886</c:v>
                </c:pt>
                <c:pt idx="11">
                  <c:v>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82-4E27-8331-D9498C16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0</xdr:row>
      <xdr:rowOff>246530</xdr:rowOff>
    </xdr:from>
    <xdr:to>
      <xdr:col>6</xdr:col>
      <xdr:colOff>349432</xdr:colOff>
      <xdr:row>1</xdr:row>
      <xdr:rowOff>462842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246530"/>
          <a:ext cx="5594345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2023</v>
          </cell>
          <cell r="C8">
            <v>19034</v>
          </cell>
          <cell r="D8">
            <v>15434</v>
          </cell>
          <cell r="E8">
            <v>28430</v>
          </cell>
          <cell r="F8">
            <v>31838</v>
          </cell>
          <cell r="G8">
            <v>33712</v>
          </cell>
          <cell r="H8">
            <v>36775</v>
          </cell>
          <cell r="I8">
            <v>64321</v>
          </cell>
          <cell r="J8">
            <v>35311</v>
          </cell>
          <cell r="K8">
            <v>21872</v>
          </cell>
          <cell r="L8">
            <v>31294</v>
          </cell>
          <cell r="M8">
            <v>36886</v>
          </cell>
          <cell r="N8">
            <v>49349</v>
          </cell>
        </row>
        <row r="9">
          <cell r="B9" t="str">
            <v>REAL 2022</v>
          </cell>
          <cell r="C9">
            <v>42247</v>
          </cell>
          <cell r="D9">
            <v>40886</v>
          </cell>
          <cell r="E9">
            <v>56442</v>
          </cell>
          <cell r="F9">
            <v>58016</v>
          </cell>
          <cell r="G9">
            <v>45584</v>
          </cell>
          <cell r="H9">
            <v>54730</v>
          </cell>
          <cell r="I9">
            <v>72213</v>
          </cell>
          <cell r="J9">
            <v>58401</v>
          </cell>
          <cell r="K9">
            <v>33583</v>
          </cell>
          <cell r="L9">
            <v>34813</v>
          </cell>
          <cell r="M9">
            <v>48300</v>
          </cell>
          <cell r="N9">
            <v>64694</v>
          </cell>
        </row>
        <row r="10">
          <cell r="B10" t="str">
            <v>Real 2023</v>
          </cell>
          <cell r="C10">
            <v>63414</v>
          </cell>
          <cell r="D10">
            <v>54819</v>
          </cell>
          <cell r="E10">
            <v>61510</v>
          </cell>
          <cell r="F10">
            <v>61795</v>
          </cell>
          <cell r="G10">
            <v>48606</v>
          </cell>
          <cell r="H10">
            <v>53222</v>
          </cell>
          <cell r="I10">
            <v>64218</v>
          </cell>
          <cell r="J10">
            <v>52305</v>
          </cell>
          <cell r="K10">
            <v>32141</v>
          </cell>
          <cell r="L10">
            <v>30637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topLeftCell="B1" zoomScale="85" zoomScaleNormal="85" workbookViewId="0">
      <selection activeCell="S16" sqref="S16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19034</v>
      </c>
      <c r="D8" s="18">
        <v>15434</v>
      </c>
      <c r="E8" s="18">
        <v>28430</v>
      </c>
      <c r="F8" s="18">
        <v>31838</v>
      </c>
      <c r="G8" s="18">
        <v>33712</v>
      </c>
      <c r="H8" s="18">
        <v>36775</v>
      </c>
      <c r="I8" s="18">
        <v>64321</v>
      </c>
      <c r="J8" s="18">
        <v>35311</v>
      </c>
      <c r="K8" s="18">
        <v>21872</v>
      </c>
      <c r="L8" s="18">
        <v>31294</v>
      </c>
      <c r="M8" s="18">
        <v>36886</v>
      </c>
      <c r="N8" s="18">
        <v>49349</v>
      </c>
      <c r="O8" s="19">
        <f>SUM(C8:L8)</f>
        <v>318021</v>
      </c>
      <c r="P8" s="19">
        <f>SUM(C8:N8)</f>
        <v>404256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42247</v>
      </c>
      <c r="D9" s="22">
        <v>40886</v>
      </c>
      <c r="E9" s="22">
        <v>56442</v>
      </c>
      <c r="F9" s="22">
        <v>58016</v>
      </c>
      <c r="G9" s="22">
        <v>45584</v>
      </c>
      <c r="H9" s="22">
        <v>54730</v>
      </c>
      <c r="I9" s="22">
        <v>72213</v>
      </c>
      <c r="J9" s="22">
        <v>58401</v>
      </c>
      <c r="K9" s="22">
        <v>33583</v>
      </c>
      <c r="L9" s="22">
        <v>34813</v>
      </c>
      <c r="M9" s="22">
        <v>48300</v>
      </c>
      <c r="N9" s="22">
        <v>64694</v>
      </c>
      <c r="O9" s="23">
        <f>SUM(C9:L9)</f>
        <v>496915</v>
      </c>
      <c r="P9" s="24">
        <f>SUM(C9:N9)</f>
        <v>609909</v>
      </c>
      <c r="Q9" s="20"/>
      <c r="R9" s="10"/>
      <c r="S9" s="10"/>
      <c r="T9" s="10"/>
    </row>
    <row r="10" spans="2:20" ht="18" customHeight="1" x14ac:dyDescent="0.45">
      <c r="B10" s="25" t="s">
        <v>15</v>
      </c>
      <c r="C10" s="22">
        <v>63414</v>
      </c>
      <c r="D10" s="22">
        <v>54819</v>
      </c>
      <c r="E10" s="22">
        <v>61510</v>
      </c>
      <c r="F10" s="22">
        <v>61795</v>
      </c>
      <c r="G10" s="22">
        <v>48606</v>
      </c>
      <c r="H10" s="22">
        <v>53222</v>
      </c>
      <c r="I10" s="22">
        <v>64218</v>
      </c>
      <c r="J10" s="22">
        <v>52305</v>
      </c>
      <c r="K10" s="22">
        <v>32141</v>
      </c>
      <c r="L10" s="22">
        <v>30637</v>
      </c>
      <c r="M10" s="22"/>
      <c r="N10" s="22"/>
      <c r="O10" s="26">
        <f>SUM(C10:L10)</f>
        <v>522667</v>
      </c>
      <c r="P10" s="27">
        <f>SUM(C10:N10)</f>
        <v>522667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2023</v>
      </c>
      <c r="M15" s="45"/>
      <c r="N15" s="46">
        <f>O8</f>
        <v>318021</v>
      </c>
      <c r="O15" s="47"/>
      <c r="P15" s="48">
        <f>(N17-N15)/N15</f>
        <v>0.64349838532675518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2022</v>
      </c>
      <c r="M16" s="50"/>
      <c r="N16" s="51">
        <f>O9</f>
        <v>496915</v>
      </c>
      <c r="O16" s="52"/>
      <c r="P16" s="53">
        <f>(N17-N16)/N16</f>
        <v>5.1823752553253576E-2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2023</v>
      </c>
      <c r="M17" s="55"/>
      <c r="N17" s="56">
        <f>O10</f>
        <v>522667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2023</v>
      </c>
      <c r="M21" s="45"/>
      <c r="N21" s="46">
        <f>+P8</f>
        <v>404256</v>
      </c>
      <c r="O21" s="47"/>
      <c r="P21" s="48">
        <f>(N23-N21)/N21</f>
        <v>0.29291092772896382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2022</v>
      </c>
      <c r="M22" s="50"/>
      <c r="N22" s="51">
        <f>+P9</f>
        <v>609909</v>
      </c>
      <c r="O22" s="52"/>
      <c r="P22" s="53">
        <f>(N23-N22)/N22</f>
        <v>-0.14304101103607259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2023</v>
      </c>
      <c r="M23" s="66"/>
      <c r="N23" s="67">
        <f>+P10</f>
        <v>522667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ignoredErrors>
    <ignoredError sqref="O8:O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2023-11-07T21:10:44Z</dcterms:created>
  <dcterms:modified xsi:type="dcterms:W3CDTF">2023-11-07T21:11:29Z</dcterms:modified>
</cp:coreProperties>
</file>