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V:\PAGINA WEB\2021\ESTADISTICAS\"/>
    </mc:Choice>
  </mc:AlternateContent>
  <bookViews>
    <workbookView xWindow="0" yWindow="0" windowWidth="28800" windowHeight="11700"/>
  </bookViews>
  <sheets>
    <sheet name="PAX (EMBTUR)" sheetId="1" r:id="rId1"/>
  </sheets>
  <definedNames>
    <definedName name="_xlnm.Print_Area" localSheetId="0">'PAX (EMBTUR)'!$B$1:$P$43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17" i="1" l="1"/>
  <c r="L23" i="1" s="1"/>
  <c r="L16" i="1"/>
  <c r="L22" i="1" s="1"/>
  <c r="L15" i="1"/>
  <c r="L21" i="1" s="1"/>
  <c r="P10" i="1"/>
  <c r="N23" i="1" s="1"/>
  <c r="N17" i="1"/>
  <c r="P9" i="1"/>
  <c r="N22" i="1" s="1"/>
  <c r="N16" i="1"/>
  <c r="P8" i="1"/>
  <c r="N21" i="1" s="1"/>
  <c r="P16" i="1" l="1"/>
  <c r="P22" i="1"/>
  <c r="P21" i="1"/>
  <c r="N15" i="1"/>
  <c r="P15" i="1" s="1"/>
</calcChain>
</file>

<file path=xl/sharedStrings.xml><?xml version="1.0" encoding="utf-8"?>
<sst xmlns="http://schemas.openxmlformats.org/spreadsheetml/2006/main" count="27" uniqueCount="21">
  <si>
    <t>PASAJEROS DE EMBARCACIONES TURISTICAS</t>
  </si>
  <si>
    <t>VISITANTES</t>
  </si>
  <si>
    <t>E</t>
  </si>
  <si>
    <t>F</t>
  </si>
  <si>
    <t>M</t>
  </si>
  <si>
    <t>A</t>
  </si>
  <si>
    <t>J</t>
  </si>
  <si>
    <t>S</t>
  </si>
  <si>
    <t>O</t>
  </si>
  <si>
    <t>N</t>
  </si>
  <si>
    <t>D</t>
  </si>
  <si>
    <t>Total Año</t>
  </si>
  <si>
    <t>Análisis  Acumulado</t>
  </si>
  <si>
    <t>Var.</t>
  </si>
  <si>
    <t>%</t>
  </si>
  <si>
    <t>Anual</t>
  </si>
  <si>
    <t>al mes de Enero-Diciembre</t>
  </si>
  <si>
    <t>REAL 2020</t>
  </si>
  <si>
    <t>Real 2021</t>
  </si>
  <si>
    <t>Preliminar 2020</t>
  </si>
  <si>
    <t>Enero - Marzo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</si>
</sst>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64" formatCode="_-* #,##0_-;\-* #,##0_-;_-* &quot;-&quot;??_-;_-@_-"/>
    <numFmt numFmtId="165" formatCode="0.0"/>
    <numFmt numFmtId="166" formatCode="0.0%"/>
  </numFmts>
  <fonts count="28" x14ac:knownFonts="1">
    <font>
      <sz val="10"/>
      <name val="Arial"/>
      <family val="2"/>
    </font>
    <font>
      <sz val="10"/>
      <name val="Arial"/>
      <family val="2"/>
    </font>
    <font>
      <sz val="10"/>
      <name val="Soberana Sans"/>
      <family val="3"/>
    </font>
    <font>
      <b/>
      <sz val="18"/>
      <name val="Montserrat"/>
    </font>
    <font>
      <b/>
      <sz val="18"/>
      <name val="Arial"/>
      <family val="2"/>
    </font>
    <font>
      <b/>
      <sz val="12"/>
      <name val="Soberana Sans"/>
      <family val="3"/>
    </font>
    <font>
      <sz val="10"/>
      <name val="Montserrat"/>
    </font>
    <font>
      <b/>
      <sz val="14"/>
      <color theme="0"/>
      <name val="Montserrat"/>
    </font>
    <font>
      <b/>
      <sz val="10"/>
      <color theme="0"/>
      <name val="Montserrat"/>
    </font>
    <font>
      <sz val="12"/>
      <name val="Montserrat"/>
    </font>
    <font>
      <b/>
      <sz val="12"/>
      <name val="Montserrat"/>
    </font>
    <font>
      <b/>
      <sz val="12"/>
      <color rgb="FF002060"/>
      <name val="Montserrat"/>
    </font>
    <font>
      <b/>
      <sz val="16"/>
      <color rgb="FF002060"/>
      <name val="Montserrat"/>
    </font>
    <font>
      <b/>
      <sz val="10"/>
      <name val="Montserrat"/>
    </font>
    <font>
      <sz val="10"/>
      <color theme="0"/>
      <name val="Montserrat"/>
    </font>
    <font>
      <sz val="12"/>
      <color theme="0"/>
      <name val="Montserrat"/>
    </font>
    <font>
      <sz val="11"/>
      <color rgb="FF002060"/>
      <name val="Montserrat"/>
    </font>
    <font>
      <b/>
      <sz val="12"/>
      <color rgb="FF285C2B"/>
      <name val="Soberana Sans"/>
      <family val="3"/>
    </font>
    <font>
      <b/>
      <sz val="12"/>
      <color rgb="FF285C2B"/>
      <name val="Montserrat"/>
    </font>
    <font>
      <b/>
      <sz val="12"/>
      <color rgb="FFB38E5D"/>
      <name val="Soberana Sans"/>
      <family val="3"/>
    </font>
    <font>
      <b/>
      <sz val="12"/>
      <color rgb="FFB38E5D"/>
      <name val="Montserrat"/>
    </font>
    <font>
      <b/>
      <sz val="12"/>
      <color rgb="FF9D2449"/>
      <name val="Montserrat"/>
    </font>
    <font>
      <b/>
      <sz val="12"/>
      <color rgb="FF9D2449"/>
      <name val="Soberana Sans"/>
      <family val="3"/>
    </font>
    <font>
      <b/>
      <sz val="11"/>
      <color rgb="FF002060"/>
      <name val="Montserrat"/>
    </font>
    <font>
      <b/>
      <sz val="11"/>
      <color rgb="FF285C2B"/>
      <name val="Montserrat"/>
    </font>
    <font>
      <b/>
      <sz val="11"/>
      <color rgb="FFB38E5D"/>
      <name val="Montserrat"/>
    </font>
    <font>
      <b/>
      <sz val="11"/>
      <name val="Montserrat"/>
    </font>
    <font>
      <b/>
      <sz val="11"/>
      <color rgb="FF9D2449"/>
      <name val="Montserrat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lightHorizontal">
        <fgColor theme="0" tint="-0.14996795556505021"/>
        <bgColor auto="1"/>
      </patternFill>
    </fill>
    <fill>
      <patternFill patternType="solid">
        <fgColor rgb="FF285C4D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77">
    <xf numFmtId="0" fontId="0" fillId="0" borderId="0" xfId="0"/>
    <xf numFmtId="0" fontId="2" fillId="0" borderId="0" xfId="0" applyFont="1" applyBorder="1"/>
    <xf numFmtId="0" fontId="0" fillId="0" borderId="0" xfId="0" applyBorder="1"/>
    <xf numFmtId="0" fontId="4" fillId="0" borderId="0" xfId="0" applyFont="1" applyBorder="1" applyAlignment="1"/>
    <xf numFmtId="0" fontId="5" fillId="0" borderId="1" xfId="0" applyFont="1" applyBorder="1"/>
    <xf numFmtId="0" fontId="2" fillId="0" borderId="1" xfId="0" applyFont="1" applyBorder="1" applyAlignment="1">
      <alignment horizontal="right"/>
    </xf>
    <xf numFmtId="0" fontId="0" fillId="0" borderId="0" xfId="0" applyAlignment="1">
      <alignment horizontal="right"/>
    </xf>
    <xf numFmtId="0" fontId="2" fillId="0" borderId="0" xfId="0" applyFont="1"/>
    <xf numFmtId="0" fontId="2" fillId="0" borderId="0" xfId="0" applyFont="1" applyAlignment="1">
      <alignment horizontal="right"/>
    </xf>
    <xf numFmtId="0" fontId="6" fillId="0" borderId="0" xfId="0" applyFont="1"/>
    <xf numFmtId="0" fontId="6" fillId="0" borderId="0" xfId="0" applyFont="1" applyAlignment="1">
      <alignment horizontal="right"/>
    </xf>
    <xf numFmtId="0" fontId="9" fillId="0" borderId="4" xfId="0" applyFont="1" applyBorder="1"/>
    <xf numFmtId="0" fontId="9" fillId="2" borderId="5" xfId="0" applyFont="1" applyFill="1" applyBorder="1"/>
    <xf numFmtId="0" fontId="9" fillId="0" borderId="0" xfId="0" applyFont="1"/>
    <xf numFmtId="164" fontId="6" fillId="0" borderId="0" xfId="1" applyNumberFormat="1" applyFont="1"/>
    <xf numFmtId="49" fontId="12" fillId="0" borderId="9" xfId="1" applyNumberFormat="1" applyFont="1" applyFill="1" applyBorder="1" applyAlignment="1">
      <alignment horizontal="right"/>
    </xf>
    <xf numFmtId="0" fontId="9" fillId="0" borderId="0" xfId="0" applyFont="1" applyBorder="1" applyAlignment="1">
      <alignment vertical="center"/>
    </xf>
    <xf numFmtId="164" fontId="9" fillId="0" borderId="0" xfId="1" applyNumberFormat="1" applyFont="1" applyBorder="1" applyAlignment="1">
      <alignment vertical="center"/>
    </xf>
    <xf numFmtId="164" fontId="10" fillId="0" borderId="0" xfId="1" applyNumberFormat="1" applyFont="1" applyBorder="1" applyAlignment="1">
      <alignment vertical="center"/>
    </xf>
    <xf numFmtId="164" fontId="11" fillId="0" borderId="0" xfId="1" applyNumberFormat="1" applyFont="1" applyFill="1" applyBorder="1"/>
    <xf numFmtId="0" fontId="6" fillId="0" borderId="0" xfId="0" applyFont="1" applyBorder="1"/>
    <xf numFmtId="0" fontId="6" fillId="0" borderId="0" xfId="0" applyFont="1" applyBorder="1" applyAlignment="1"/>
    <xf numFmtId="165" fontId="6" fillId="0" borderId="0" xfId="0" applyNumberFormat="1" applyFont="1"/>
    <xf numFmtId="164" fontId="6" fillId="0" borderId="0" xfId="0" applyNumberFormat="1" applyFont="1"/>
    <xf numFmtId="164" fontId="9" fillId="0" borderId="0" xfId="0" applyNumberFormat="1" applyFont="1" applyBorder="1" applyAlignment="1">
      <alignment vertical="center"/>
    </xf>
    <xf numFmtId="164" fontId="9" fillId="0" borderId="0" xfId="1" applyNumberFormat="1" applyFont="1" applyBorder="1" applyAlignment="1">
      <alignment horizontal="center" vertical="center"/>
    </xf>
    <xf numFmtId="0" fontId="14" fillId="2" borderId="0" xfId="0" applyFont="1" applyFill="1" applyBorder="1"/>
    <xf numFmtId="0" fontId="9" fillId="0" borderId="0" xfId="0" applyFont="1" applyFill="1" applyBorder="1" applyAlignment="1">
      <alignment vertical="center"/>
    </xf>
    <xf numFmtId="164" fontId="9" fillId="0" borderId="0" xfId="0" applyNumberFormat="1" applyFont="1" applyFill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0" fontId="10" fillId="2" borderId="0" xfId="0" applyFont="1" applyFill="1" applyBorder="1" applyAlignment="1">
      <alignment vertical="center"/>
    </xf>
    <xf numFmtId="0" fontId="10" fillId="2" borderId="0" xfId="0" applyFont="1" applyFill="1" applyBorder="1"/>
    <xf numFmtId="164" fontId="9" fillId="2" borderId="0" xfId="1" applyNumberFormat="1" applyFont="1" applyFill="1" applyBorder="1"/>
    <xf numFmtId="164" fontId="10" fillId="2" borderId="0" xfId="1" applyNumberFormat="1" applyFont="1" applyFill="1" applyBorder="1"/>
    <xf numFmtId="0" fontId="13" fillId="2" borderId="0" xfId="0" applyFont="1" applyFill="1" applyBorder="1"/>
    <xf numFmtId="0" fontId="6" fillId="0" borderId="0" xfId="0" applyFont="1" applyFill="1" applyBorder="1"/>
    <xf numFmtId="164" fontId="6" fillId="0" borderId="0" xfId="0" applyNumberFormat="1" applyFont="1" applyFill="1" applyBorder="1"/>
    <xf numFmtId="0" fontId="17" fillId="0" borderId="6" xfId="0" applyFont="1" applyBorder="1" applyAlignment="1">
      <alignment vertical="center"/>
    </xf>
    <xf numFmtId="164" fontId="18" fillId="0" borderId="8" xfId="1" applyNumberFormat="1" applyFont="1" applyBorder="1" applyAlignment="1">
      <alignment vertical="center"/>
    </xf>
    <xf numFmtId="164" fontId="18" fillId="2" borderId="7" xfId="1" applyNumberFormat="1" applyFont="1" applyFill="1" applyBorder="1" applyAlignment="1">
      <alignment vertical="center"/>
    </xf>
    <xf numFmtId="0" fontId="19" fillId="2" borderId="9" xfId="0" applyFont="1" applyFill="1" applyBorder="1" applyAlignment="1">
      <alignment vertical="center"/>
    </xf>
    <xf numFmtId="0" fontId="22" fillId="0" borderId="12" xfId="0" applyFont="1" applyBorder="1" applyAlignment="1">
      <alignment vertical="center"/>
    </xf>
    <xf numFmtId="164" fontId="21" fillId="2" borderId="4" xfId="1" applyNumberFormat="1" applyFont="1" applyFill="1" applyBorder="1" applyAlignment="1">
      <alignment vertical="center"/>
    </xf>
    <xf numFmtId="164" fontId="21" fillId="0" borderId="10" xfId="1" applyNumberFormat="1" applyFont="1" applyFill="1" applyBorder="1" applyAlignment="1">
      <alignment horizontal="right" vertical="center"/>
    </xf>
    <xf numFmtId="164" fontId="21" fillId="0" borderId="10" xfId="1" applyNumberFormat="1" applyFont="1" applyFill="1" applyBorder="1" applyAlignment="1">
      <alignment vertical="center"/>
    </xf>
    <xf numFmtId="164" fontId="20" fillId="0" borderId="11" xfId="1" applyNumberFormat="1" applyFont="1" applyBorder="1" applyAlignment="1">
      <alignment vertical="center"/>
    </xf>
    <xf numFmtId="0" fontId="23" fillId="3" borderId="6" xfId="0" applyFont="1" applyFill="1" applyBorder="1"/>
    <xf numFmtId="0" fontId="23" fillId="3" borderId="7" xfId="0" applyFont="1" applyFill="1" applyBorder="1"/>
    <xf numFmtId="0" fontId="23" fillId="3" borderId="13" xfId="0" applyFont="1" applyFill="1" applyBorder="1"/>
    <xf numFmtId="0" fontId="23" fillId="3" borderId="12" xfId="0" applyFont="1" applyFill="1" applyBorder="1"/>
    <xf numFmtId="0" fontId="23" fillId="3" borderId="4" xfId="0" applyFont="1" applyFill="1" applyBorder="1"/>
    <xf numFmtId="0" fontId="23" fillId="3" borderId="14" xfId="0" applyFont="1" applyFill="1" applyBorder="1"/>
    <xf numFmtId="0" fontId="24" fillId="0" borderId="6" xfId="0" applyFont="1" applyBorder="1" applyAlignment="1">
      <alignment vertical="center"/>
    </xf>
    <xf numFmtId="0" fontId="24" fillId="0" borderId="7" xfId="0" applyFont="1" applyBorder="1"/>
    <xf numFmtId="164" fontId="24" fillId="0" borderId="7" xfId="1" applyNumberFormat="1" applyFont="1" applyBorder="1"/>
    <xf numFmtId="0" fontId="24" fillId="0" borderId="0" xfId="0" applyFont="1"/>
    <xf numFmtId="166" fontId="24" fillId="0" borderId="13" xfId="2" applyNumberFormat="1" applyFont="1" applyBorder="1"/>
    <xf numFmtId="0" fontId="25" fillId="0" borderId="9" xfId="0" applyFont="1" applyBorder="1" applyAlignment="1">
      <alignment vertical="center"/>
    </xf>
    <xf numFmtId="0" fontId="25" fillId="0" borderId="0" xfId="0" applyFont="1" applyBorder="1"/>
    <xf numFmtId="164" fontId="25" fillId="0" borderId="0" xfId="1" applyNumberFormat="1" applyFont="1" applyBorder="1"/>
    <xf numFmtId="0" fontId="25" fillId="0" borderId="0" xfId="0" applyFont="1"/>
    <xf numFmtId="166" fontId="25" fillId="0" borderId="15" xfId="2" applyNumberFormat="1" applyFont="1" applyBorder="1"/>
    <xf numFmtId="0" fontId="26" fillId="0" borderId="12" xfId="0" applyFont="1" applyBorder="1" applyAlignment="1">
      <alignment vertical="center"/>
    </xf>
    <xf numFmtId="0" fontId="26" fillId="0" borderId="4" xfId="0" applyFont="1" applyBorder="1"/>
    <xf numFmtId="164" fontId="26" fillId="0" borderId="4" xfId="1" applyNumberFormat="1" applyFont="1" applyBorder="1"/>
    <xf numFmtId="0" fontId="26" fillId="0" borderId="14" xfId="0" applyFont="1" applyBorder="1"/>
    <xf numFmtId="0" fontId="26" fillId="2" borderId="0" xfId="0" applyFont="1" applyFill="1" applyBorder="1"/>
    <xf numFmtId="0" fontId="27" fillId="0" borderId="12" xfId="0" applyFont="1" applyBorder="1" applyAlignment="1">
      <alignment vertical="center"/>
    </xf>
    <xf numFmtId="0" fontId="27" fillId="0" borderId="4" xfId="0" applyFont="1" applyBorder="1"/>
    <xf numFmtId="164" fontId="27" fillId="0" borderId="4" xfId="1" applyNumberFormat="1" applyFont="1" applyBorder="1"/>
    <xf numFmtId="0" fontId="27" fillId="0" borderId="14" xfId="0" applyFont="1" applyBorder="1"/>
    <xf numFmtId="0" fontId="7" fillId="4" borderId="2" xfId="0" applyFont="1" applyFill="1" applyBorder="1" applyAlignment="1">
      <alignment horizontal="center" vertical="center"/>
    </xf>
    <xf numFmtId="0" fontId="8" fillId="4" borderId="3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right"/>
    </xf>
    <xf numFmtId="0" fontId="16" fillId="0" borderId="0" xfId="0" applyFont="1" applyFill="1" applyBorder="1" applyAlignment="1">
      <alignment horizontal="justify" vertical="top" wrapText="1"/>
    </xf>
    <xf numFmtId="164" fontId="20" fillId="2" borderId="0" xfId="1" applyNumberFormat="1" applyFont="1" applyFill="1" applyBorder="1" applyAlignment="1">
      <alignment vertical="center"/>
    </xf>
    <xf numFmtId="164" fontId="20" fillId="2" borderId="11" xfId="1" applyNumberFormat="1" applyFont="1" applyFill="1" applyBorder="1" applyAlignment="1">
      <alignment vertical="center"/>
    </xf>
  </cellXfs>
  <cellStyles count="3">
    <cellStyle name="Millares" xfId="1" builtinId="3"/>
    <cellStyle name="Normal" xfId="0" builtinId="0"/>
    <cellStyle name="Porcentaje" xfId="2" builtinId="5"/>
  </cellStyles>
  <dxfs count="0"/>
  <tableStyles count="0" defaultTableStyle="TableStyleMedium2" defaultPivotStyle="PivotStyleLight16"/>
  <colors>
    <mruColors>
      <color rgb="FF285C2B"/>
      <color rgb="FF9D2449"/>
      <color rgb="FFB38E5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s-ES" sz="1600"/>
              <a:t>Análisis del Periodo </a:t>
            </a:r>
          </a:p>
        </c:rich>
      </c:tx>
      <c:layout>
        <c:manualLayout>
          <c:xMode val="edge"/>
          <c:yMode val="edge"/>
          <c:x val="6.2374227761407122E-2"/>
          <c:y val="1.91897654584225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482936919827983E-2"/>
          <c:y val="0.27931798802929964"/>
          <c:w val="0.8933605998100741"/>
          <c:h val="0.61194093560617102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'PAX (EMBTUR)'!$B$9</c:f>
              <c:strCache>
                <c:ptCount val="1"/>
                <c:pt idx="0">
                  <c:v>REAL 2020</c:v>
                </c:pt>
              </c:strCache>
            </c:strRef>
          </c:tx>
          <c:spPr>
            <a:solidFill>
              <a:srgbClr val="B38E5D"/>
            </a:solidFill>
            <a:ln w="3175">
              <a:solidFill>
                <a:srgbClr val="FFFFFF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6.9174223178920489E-3"/>
                  <c:y val="3.14904329494970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96F-45C5-BFFA-9BDE9C8A27E9}"/>
                </c:ext>
              </c:extLst>
            </c:dLbl>
            <c:dLbl>
              <c:idx val="1"/>
              <c:layout>
                <c:manualLayout>
                  <c:x val="-2.2402644089362204E-3"/>
                  <c:y val="2.5812236771989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196F-45C5-BFFA-9BDE9C8A27E9}"/>
                </c:ext>
              </c:extLst>
            </c:dLbl>
            <c:dLbl>
              <c:idx val="2"/>
              <c:layout>
                <c:manualLayout>
                  <c:x val="-8.3009067814704338E-3"/>
                  <c:y val="1.14510665270898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196F-45C5-BFFA-9BDE9C8A27E9}"/>
                </c:ext>
              </c:extLst>
            </c:dLbl>
            <c:dLbl>
              <c:idx val="4"/>
              <c:layout>
                <c:manualLayout>
                  <c:x val="-1.5218329099362507E-2"/>
                  <c:y val="1.14510665270898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196F-45C5-BFFA-9BDE9C8A27E9}"/>
                </c:ext>
              </c:extLst>
            </c:dLbl>
            <c:dLbl>
              <c:idx val="5"/>
              <c:layout>
                <c:manualLayout>
                  <c:x val="-1.5218329099362507E-2"/>
                  <c:y val="8.58829989531731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196F-45C5-BFFA-9BDE9C8A27E9}"/>
                </c:ext>
              </c:extLst>
            </c:dLbl>
            <c:dLbl>
              <c:idx val="8"/>
              <c:layout>
                <c:manualLayout>
                  <c:x val="-1.5218329099362507E-2"/>
                  <c:y val="-8.58829989531741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196F-45C5-BFFA-9BDE9C8A27E9}"/>
                </c:ext>
              </c:extLst>
            </c:dLbl>
            <c:dLbl>
              <c:idx val="9"/>
              <c:layout>
                <c:manualLayout>
                  <c:x val="-2.3519235880833069E-2"/>
                  <c:y val="5.725533263544943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196F-45C5-BFFA-9BDE9C8A27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'PAX (EMBTUR)'!$C$6:$N$6</c:f>
              <c:strCache>
                <c:ptCount val="12"/>
                <c:pt idx="0">
                  <c:v>E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</c:strCache>
            </c:strRef>
          </c:cat>
          <c:val>
            <c:numRef>
              <c:f>'PAX (EMBTUR)'!$C$9:$N$9</c:f>
              <c:numCache>
                <c:formatCode>_-* #,##0_-;\-* #,##0_-;_-* "-"??_-;_-@_-</c:formatCode>
                <c:ptCount val="12"/>
                <c:pt idx="0">
                  <c:v>59507</c:v>
                </c:pt>
                <c:pt idx="1">
                  <c:v>44842</c:v>
                </c:pt>
                <c:pt idx="2">
                  <c:v>15614</c:v>
                </c:pt>
                <c:pt idx="3">
                  <c:v>0</c:v>
                </c:pt>
                <c:pt idx="4">
                  <c:v>0</c:v>
                </c:pt>
                <c:pt idx="5">
                  <c:v>1646</c:v>
                </c:pt>
                <c:pt idx="6">
                  <c:v>11698</c:v>
                </c:pt>
                <c:pt idx="7">
                  <c:v>13392</c:v>
                </c:pt>
                <c:pt idx="8">
                  <c:v>14933</c:v>
                </c:pt>
                <c:pt idx="9">
                  <c:v>19092</c:v>
                </c:pt>
                <c:pt idx="10">
                  <c:v>20823</c:v>
                </c:pt>
                <c:pt idx="11">
                  <c:v>25591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96F-45C5-BFFA-9BDE9C8A27E9}"/>
            </c:ext>
          </c:extLst>
        </c:ser>
        <c:ser>
          <c:idx val="2"/>
          <c:order val="2"/>
          <c:tx>
            <c:strRef>
              <c:f>'PAX (EMBTUR)'!$B$10</c:f>
              <c:strCache>
                <c:ptCount val="1"/>
                <c:pt idx="0">
                  <c:v>Real 2021</c:v>
                </c:pt>
              </c:strCache>
            </c:strRef>
          </c:tx>
          <c:spPr>
            <a:solidFill>
              <a:srgbClr val="9D2449"/>
            </a:solidFill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2068963599764228E-2"/>
                  <c:y val="8.76722290205993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196F-45C5-BFFA-9BDE9C8A27E9}"/>
                </c:ext>
              </c:extLst>
            </c:dLbl>
            <c:dLbl>
              <c:idx val="1"/>
              <c:layout>
                <c:manualLayout>
                  <c:x val="1.3431947425588757E-2"/>
                  <c:y val="1.524692088436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196F-45C5-BFFA-9BDE9C8A27E9}"/>
                </c:ext>
              </c:extLst>
            </c:dLbl>
            <c:dLbl>
              <c:idx val="2"/>
              <c:layout>
                <c:manualLayout>
                  <c:x val="5.9938647366150604E-3"/>
                  <c:y val="1.0433770006681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196F-45C5-BFFA-9BDE9C8A27E9}"/>
                </c:ext>
              </c:extLst>
            </c:dLbl>
            <c:dLbl>
              <c:idx val="3"/>
              <c:layout>
                <c:manualLayout>
                  <c:x val="5.533937854313639E-3"/>
                  <c:y val="-5.248344862255157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96F-45C5-BFFA-9BDE9C8A27E9}"/>
                </c:ext>
              </c:extLst>
            </c:dLbl>
            <c:dLbl>
              <c:idx val="4"/>
              <c:layout>
                <c:manualLayout>
                  <c:x val="4.3469735460340327E-3"/>
                  <c:y val="4.7555738291735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96F-45C5-BFFA-9BDE9C8A27E9}"/>
                </c:ext>
              </c:extLst>
            </c:dLbl>
            <c:dLbl>
              <c:idx val="5"/>
              <c:layout>
                <c:manualLayout>
                  <c:x val="2.3540227839748507E-2"/>
                  <c:y val="1.42666065547006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96F-45C5-BFFA-9BDE9C8A27E9}"/>
                </c:ext>
              </c:extLst>
            </c:dLbl>
            <c:dLbl>
              <c:idx val="6"/>
              <c:layout>
                <c:manualLayout>
                  <c:x val="2.50114920797328E-2"/>
                  <c:y val="9.511071036467094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96F-45C5-BFFA-9BDE9C8A27E9}"/>
                </c:ext>
              </c:extLst>
            </c:dLbl>
            <c:dLbl>
              <c:idx val="7"/>
              <c:layout>
                <c:manualLayout>
                  <c:x val="2.6482724963288538E-2"/>
                  <c:y val="1.3828740734328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96F-45C5-BFFA-9BDE9C8A27E9}"/>
                </c:ext>
              </c:extLst>
            </c:dLbl>
            <c:dLbl>
              <c:idx val="8"/>
              <c:layout>
                <c:manualLayout>
                  <c:x val="1.4712642399842818E-2"/>
                  <c:y val="1.90219548471264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96F-45C5-BFFA-9BDE9C8A27E9}"/>
                </c:ext>
              </c:extLst>
            </c:dLbl>
            <c:dLbl>
              <c:idx val="9"/>
              <c:layout>
                <c:manualLayout>
                  <c:x val="1.0298849679889973E-2"/>
                  <c:y val="-1.42666065547006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96F-45C5-BFFA-9BDE9C8A27E9}"/>
                </c:ext>
              </c:extLst>
            </c:dLbl>
            <c:dLbl>
              <c:idx val="10"/>
              <c:layout>
                <c:manualLayout>
                  <c:x val="2.7953904712123463E-2"/>
                  <c:y val="7.13330327735032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96F-45C5-BFFA-9BDE9C8A27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'PAX (EMBTUR)'!$C$6:$N$6</c:f>
              <c:strCache>
                <c:ptCount val="12"/>
                <c:pt idx="0">
                  <c:v>E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</c:strCache>
            </c:strRef>
          </c:cat>
          <c:val>
            <c:numRef>
              <c:f>'PAX (EMBTUR)'!$C$10:$N$10</c:f>
              <c:numCache>
                <c:formatCode>_-* #,##0_-;\-* #,##0_-;_-* "-"??_-;_-@_-</c:formatCode>
                <c:ptCount val="12"/>
                <c:pt idx="0">
                  <c:v>19952</c:v>
                </c:pt>
                <c:pt idx="1">
                  <c:v>16113</c:v>
                </c:pt>
                <c:pt idx="2">
                  <c:v>29207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196F-45C5-BFFA-9BDE9C8A27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803704"/>
        <c:axId val="161801744"/>
      </c:barChart>
      <c:lineChart>
        <c:grouping val="standard"/>
        <c:varyColors val="0"/>
        <c:ser>
          <c:idx val="0"/>
          <c:order val="0"/>
          <c:tx>
            <c:strRef>
              <c:f>'PAX (EMBTUR)'!$B$8</c:f>
              <c:strCache>
                <c:ptCount val="1"/>
                <c:pt idx="0">
                  <c:v>Preliminar 2020</c:v>
                </c:pt>
              </c:strCache>
            </c:strRef>
          </c:tx>
          <c:spPr>
            <a:ln w="38100">
              <a:solidFill>
                <a:srgbClr val="285C2B"/>
              </a:solidFill>
              <a:prstDash val="solid"/>
            </a:ln>
          </c:spPr>
          <c:marker>
            <c:symbol val="x"/>
            <c:size val="3"/>
            <c:spPr>
              <a:solidFill>
                <a:srgbClr val="008000"/>
              </a:solidFill>
              <a:ln>
                <a:solidFill>
                  <a:srgbClr val="285C2B"/>
                </a:solidFill>
                <a:prstDash val="solid"/>
              </a:ln>
            </c:spPr>
          </c:marker>
          <c:cat>
            <c:strRef>
              <c:f>'PAX (EMBTUR)'!$C$6:$N$6</c:f>
              <c:strCache>
                <c:ptCount val="12"/>
                <c:pt idx="0">
                  <c:v>E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</c:strCache>
            </c:strRef>
          </c:cat>
          <c:val>
            <c:numRef>
              <c:f>'PAX (EMBTUR)'!$C$8:$N$8</c:f>
              <c:numCache>
                <c:formatCode>_-* #,##0_-;\-* #,##0_-;_-* "-"??_-;_-@_-</c:formatCode>
                <c:ptCount val="12"/>
                <c:pt idx="0">
                  <c:v>18010</c:v>
                </c:pt>
                <c:pt idx="1">
                  <c:v>14940</c:v>
                </c:pt>
                <c:pt idx="2">
                  <c:v>17577</c:v>
                </c:pt>
                <c:pt idx="3">
                  <c:v>17940</c:v>
                </c:pt>
                <c:pt idx="4">
                  <c:v>12704</c:v>
                </c:pt>
                <c:pt idx="5">
                  <c:v>15889</c:v>
                </c:pt>
                <c:pt idx="6">
                  <c:v>20860</c:v>
                </c:pt>
                <c:pt idx="7">
                  <c:v>14301</c:v>
                </c:pt>
                <c:pt idx="8">
                  <c:v>8170</c:v>
                </c:pt>
                <c:pt idx="9">
                  <c:v>8545</c:v>
                </c:pt>
                <c:pt idx="10">
                  <c:v>11404</c:v>
                </c:pt>
                <c:pt idx="11">
                  <c:v>18573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96F-45C5-BFFA-9BDE9C8A27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803704"/>
        <c:axId val="161801744"/>
      </c:lineChart>
      <c:catAx>
        <c:axId val="161803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ES"/>
                  <a:t>Meses</a:t>
                </a:r>
              </a:p>
            </c:rich>
          </c:tx>
          <c:layout>
            <c:manualLayout>
              <c:xMode val="edge"/>
              <c:yMode val="edge"/>
              <c:x val="0.39839052327049768"/>
              <c:y val="0.9439734958503321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MX"/>
          </a:p>
        </c:txPr>
        <c:crossAx val="161801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180174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ES"/>
                  <a:t>Visitantes</a:t>
                </a:r>
              </a:p>
            </c:rich>
          </c:tx>
          <c:layout>
            <c:manualLayout>
              <c:xMode val="edge"/>
              <c:yMode val="edge"/>
              <c:x val="5.0301381039028793E-3"/>
              <c:y val="0.48726692745497374"/>
            </c:manualLayout>
          </c:layout>
          <c:overlay val="0"/>
          <c:spPr>
            <a:noFill/>
            <a:ln w="25400">
              <a:noFill/>
            </a:ln>
          </c:spPr>
        </c:title>
        <c:numFmt formatCode="_-* #,##0_-;\-* #,##0_-;_-* &quot;-&quot;??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MX"/>
          </a:p>
        </c:txPr>
        <c:crossAx val="161803704"/>
        <c:crosses val="autoZero"/>
        <c:crossBetween val="between"/>
      </c:valAx>
      <c:spPr>
        <a:noFill/>
        <a:ln>
          <a:gradFill>
            <a:gsLst>
              <a:gs pos="0">
                <a:srgbClr val="4F81BD">
                  <a:tint val="66000"/>
                  <a:satMod val="160000"/>
                  <a:alpha val="23000"/>
                </a:srgbClr>
              </a:gs>
              <a:gs pos="50000">
                <a:srgbClr val="4F81BD">
                  <a:tint val="44500"/>
                  <a:satMod val="160000"/>
                </a:srgbClr>
              </a:gs>
              <a:gs pos="100000">
                <a:srgbClr val="4F81BD">
                  <a:tint val="23500"/>
                  <a:satMod val="160000"/>
                </a:srgbClr>
              </a:gs>
            </a:gsLst>
            <a:lin ang="5400000" scaled="0"/>
          </a:gradFill>
        </a:ln>
      </c:spPr>
    </c:plotArea>
    <c:legend>
      <c:legendPos val="t"/>
      <c:layout>
        <c:manualLayout>
          <c:xMode val="edge"/>
          <c:yMode val="edge"/>
          <c:x val="0.47290094255541942"/>
          <c:y val="3.8379530916844352E-2"/>
          <c:w val="0.4906383854845246"/>
          <c:h val="0.18123689762660294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600"/>
          </a:pPr>
          <a:endParaRPr lang="es-MX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1">
        <a:alphaModFix amt="52000"/>
      </a:blip>
      <a:stretch>
        <a:fillRect/>
      </a:stretch>
    </a:blip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ontserrat" panose="00000500000000000000" pitchFamily="2" charset="0"/>
          <a:ea typeface="Calibri"/>
          <a:cs typeface="Calibri"/>
        </a:defRPr>
      </a:pPr>
      <a:endParaRPr lang="es-MX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23811</xdr:colOff>
      <xdr:row>11</xdr:row>
      <xdr:rowOff>111919</xdr:rowOff>
    </xdr:from>
    <xdr:to>
      <xdr:col>10</xdr:col>
      <xdr:colOff>476250</xdr:colOff>
      <xdr:row>33</xdr:row>
      <xdr:rowOff>166687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222250</xdr:colOff>
      <xdr:row>0</xdr:row>
      <xdr:rowOff>423272</xdr:rowOff>
    </xdr:from>
    <xdr:to>
      <xdr:col>6</xdr:col>
      <xdr:colOff>120650</xdr:colOff>
      <xdr:row>2</xdr:row>
      <xdr:rowOff>52792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4250" y="423272"/>
          <a:ext cx="5168900" cy="783103"/>
        </a:xfrm>
        <a:prstGeom prst="rect">
          <a:avLst/>
        </a:prstGeom>
      </xdr:spPr>
    </xdr:pic>
    <xdr:clientData/>
  </xdr:twoCellAnchor>
  <xdr:twoCellAnchor editAs="oneCell">
    <xdr:from>
      <xdr:col>14</xdr:col>
      <xdr:colOff>486834</xdr:colOff>
      <xdr:row>25</xdr:row>
      <xdr:rowOff>74084</xdr:rowOff>
    </xdr:from>
    <xdr:to>
      <xdr:col>15</xdr:col>
      <xdr:colOff>652828</xdr:colOff>
      <xdr:row>31</xdr:row>
      <xdr:rowOff>174446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DE42411-A390-D647-84BF-45B0C8BD7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610167" y="6561667"/>
          <a:ext cx="1118494" cy="129627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41"/>
  <sheetViews>
    <sheetView showGridLines="0" tabSelected="1" zoomScale="90" zoomScaleNormal="90" workbookViewId="0">
      <selection activeCell="O7" sqref="O7"/>
    </sheetView>
  </sheetViews>
  <sheetFormatPr baseColWidth="10" defaultColWidth="11.42578125" defaultRowHeight="12.75" x14ac:dyDescent="0.2"/>
  <cols>
    <col min="2" max="2" width="27.85546875" bestFit="1" customWidth="1"/>
    <col min="3" max="3" width="12.42578125" customWidth="1"/>
    <col min="4" max="4" width="13.28515625" customWidth="1"/>
    <col min="5" max="6" width="12.7109375" customWidth="1"/>
    <col min="7" max="7" width="12.85546875" customWidth="1"/>
    <col min="8" max="8" width="14" customWidth="1"/>
    <col min="9" max="9" width="12.42578125" customWidth="1"/>
    <col min="10" max="10" width="12.7109375" customWidth="1"/>
    <col min="11" max="11" width="13.28515625" customWidth="1"/>
    <col min="12" max="12" width="13" customWidth="1"/>
    <col min="13" max="13" width="13.28515625" customWidth="1"/>
    <col min="14" max="14" width="14.7109375" customWidth="1"/>
    <col min="15" max="15" width="14.28515625" customWidth="1"/>
    <col min="16" max="16" width="14.5703125" customWidth="1"/>
    <col min="17" max="17" width="12.7109375" bestFit="1" customWidth="1"/>
    <col min="18" max="18" width="10.42578125" customWidth="1"/>
  </cols>
  <sheetData>
    <row r="1" spans="2:20" ht="48.75" customHeight="1" x14ac:dyDescent="0.2"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2"/>
    </row>
    <row r="2" spans="2:20" ht="42" customHeight="1" x14ac:dyDescent="0.5">
      <c r="B2" s="73" t="s">
        <v>0</v>
      </c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3"/>
    </row>
    <row r="3" spans="2:20" ht="15" customHeight="1" thickBot="1" x14ac:dyDescent="0.35">
      <c r="B3" s="4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6"/>
      <c r="R3" s="6"/>
    </row>
    <row r="4" spans="2:20" ht="15" customHeight="1" thickTop="1" x14ac:dyDescent="0.2"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6"/>
      <c r="R4" s="6"/>
    </row>
    <row r="5" spans="2:20" ht="15" customHeight="1" x14ac:dyDescent="0.3">
      <c r="B5" s="9"/>
      <c r="C5" s="9"/>
      <c r="D5" s="9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9"/>
      <c r="T5" s="9"/>
    </row>
    <row r="6" spans="2:20" ht="26.25" customHeight="1" x14ac:dyDescent="0.3">
      <c r="B6" s="71" t="s">
        <v>1</v>
      </c>
      <c r="C6" s="71" t="s">
        <v>2</v>
      </c>
      <c r="D6" s="71" t="s">
        <v>3</v>
      </c>
      <c r="E6" s="71" t="s">
        <v>4</v>
      </c>
      <c r="F6" s="71" t="s">
        <v>5</v>
      </c>
      <c r="G6" s="71" t="s">
        <v>4</v>
      </c>
      <c r="H6" s="71" t="s">
        <v>6</v>
      </c>
      <c r="I6" s="71" t="s">
        <v>6</v>
      </c>
      <c r="J6" s="71" t="s">
        <v>5</v>
      </c>
      <c r="K6" s="71" t="s">
        <v>7</v>
      </c>
      <c r="L6" s="71" t="s">
        <v>8</v>
      </c>
      <c r="M6" s="71" t="s">
        <v>9</v>
      </c>
      <c r="N6" s="71" t="s">
        <v>10</v>
      </c>
      <c r="O6" s="72" t="s">
        <v>20</v>
      </c>
      <c r="P6" s="72" t="s">
        <v>11</v>
      </c>
      <c r="Q6" s="9"/>
      <c r="R6" s="9"/>
      <c r="S6" s="9"/>
      <c r="T6" s="9"/>
    </row>
    <row r="7" spans="2:20" ht="15" customHeight="1" x14ac:dyDescent="0.35">
      <c r="B7" s="11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3"/>
      <c r="Q7" s="9"/>
      <c r="R7" s="9"/>
      <c r="S7" s="9"/>
      <c r="T7" s="9"/>
    </row>
    <row r="8" spans="2:20" ht="18" customHeight="1" x14ac:dyDescent="0.3">
      <c r="B8" s="37" t="s">
        <v>19</v>
      </c>
      <c r="C8" s="39">
        <v>18010</v>
      </c>
      <c r="D8" s="39">
        <v>14940</v>
      </c>
      <c r="E8" s="39">
        <v>17577</v>
      </c>
      <c r="F8" s="39">
        <v>17940</v>
      </c>
      <c r="G8" s="39">
        <v>12704</v>
      </c>
      <c r="H8" s="39">
        <v>15889</v>
      </c>
      <c r="I8" s="39">
        <v>20860</v>
      </c>
      <c r="J8" s="39">
        <v>14301</v>
      </c>
      <c r="K8" s="39">
        <v>8170</v>
      </c>
      <c r="L8" s="39">
        <v>8545</v>
      </c>
      <c r="M8" s="39">
        <v>11404</v>
      </c>
      <c r="N8" s="39">
        <v>18573</v>
      </c>
      <c r="O8" s="38">
        <v>50527</v>
      </c>
      <c r="P8" s="38">
        <f>SUM(C8:N8)</f>
        <v>178913</v>
      </c>
      <c r="Q8" s="14"/>
      <c r="R8" s="9"/>
      <c r="S8" s="9"/>
      <c r="T8" s="9"/>
    </row>
    <row r="9" spans="2:20" ht="18" customHeight="1" x14ac:dyDescent="0.3">
      <c r="B9" s="40" t="s">
        <v>17</v>
      </c>
      <c r="C9" s="75">
        <v>59507</v>
      </c>
      <c r="D9" s="75">
        <v>44842</v>
      </c>
      <c r="E9" s="75">
        <v>15614</v>
      </c>
      <c r="F9" s="75">
        <v>0</v>
      </c>
      <c r="G9" s="75">
        <v>0</v>
      </c>
      <c r="H9" s="75">
        <v>1646</v>
      </c>
      <c r="I9" s="75">
        <v>11698</v>
      </c>
      <c r="J9" s="75">
        <v>13392</v>
      </c>
      <c r="K9" s="75">
        <v>14933</v>
      </c>
      <c r="L9" s="75">
        <v>19092</v>
      </c>
      <c r="M9" s="75">
        <v>20823</v>
      </c>
      <c r="N9" s="75">
        <v>25591</v>
      </c>
      <c r="O9" s="76">
        <v>119963</v>
      </c>
      <c r="P9" s="45">
        <f>SUM(C9:N9)</f>
        <v>227138</v>
      </c>
      <c r="Q9" s="14"/>
      <c r="R9" s="9"/>
      <c r="S9" s="9"/>
      <c r="T9" s="9"/>
    </row>
    <row r="10" spans="2:20" ht="18" customHeight="1" x14ac:dyDescent="0.45">
      <c r="B10" s="41" t="s">
        <v>18</v>
      </c>
      <c r="C10" s="42">
        <v>19952</v>
      </c>
      <c r="D10" s="42">
        <v>16113</v>
      </c>
      <c r="E10" s="42">
        <v>29207</v>
      </c>
      <c r="F10" s="42"/>
      <c r="G10" s="42"/>
      <c r="H10" s="42"/>
      <c r="I10" s="42"/>
      <c r="J10" s="42"/>
      <c r="K10" s="42"/>
      <c r="L10" s="42"/>
      <c r="M10" s="42"/>
      <c r="N10" s="42"/>
      <c r="O10" s="43">
        <v>65272</v>
      </c>
      <c r="P10" s="44">
        <f>SUM(C10:N10)</f>
        <v>65272</v>
      </c>
      <c r="Q10" s="15"/>
      <c r="R10" s="9"/>
      <c r="S10" s="9"/>
      <c r="T10" s="9"/>
    </row>
    <row r="11" spans="2:20" ht="18" customHeight="1" x14ac:dyDescent="0.35">
      <c r="B11" s="16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8"/>
      <c r="P11" s="18"/>
      <c r="Q11" s="19"/>
      <c r="R11" s="20"/>
      <c r="S11" s="20"/>
      <c r="T11" s="9"/>
    </row>
    <row r="12" spans="2:20" ht="15" customHeight="1" x14ac:dyDescent="0.3">
      <c r="B12" s="21"/>
      <c r="C12" s="22"/>
      <c r="D12" s="22"/>
      <c r="E12" s="22"/>
      <c r="F12" s="22"/>
      <c r="G12" s="22"/>
      <c r="H12" s="22"/>
      <c r="I12" s="22"/>
      <c r="J12" s="22"/>
      <c r="K12" s="22"/>
      <c r="L12" s="22"/>
      <c r="M12" s="22"/>
      <c r="N12" s="22"/>
      <c r="O12" s="9"/>
      <c r="P12" s="9"/>
      <c r="Q12" s="9"/>
      <c r="R12" s="9"/>
      <c r="S12" s="9"/>
      <c r="T12" s="9"/>
    </row>
    <row r="13" spans="2:20" ht="18" x14ac:dyDescent="0.35">
      <c r="B13" s="9"/>
      <c r="C13" s="9"/>
      <c r="D13" s="9"/>
      <c r="E13" s="9"/>
      <c r="F13" s="9"/>
      <c r="G13" s="9"/>
      <c r="H13" s="9"/>
      <c r="I13" s="9"/>
      <c r="J13" s="9"/>
      <c r="K13" s="9"/>
      <c r="L13" s="46" t="s">
        <v>12</v>
      </c>
      <c r="M13" s="47"/>
      <c r="N13" s="47"/>
      <c r="O13" s="47"/>
      <c r="P13" s="48" t="s">
        <v>13</v>
      </c>
      <c r="Q13" s="23"/>
      <c r="R13" s="9"/>
      <c r="S13" s="9"/>
      <c r="T13" s="9"/>
    </row>
    <row r="14" spans="2:20" ht="18" x14ac:dyDescent="0.35">
      <c r="B14" s="9"/>
      <c r="C14" s="9"/>
      <c r="D14" s="9"/>
      <c r="E14" s="9"/>
      <c r="F14" s="9"/>
      <c r="G14" s="9"/>
      <c r="H14" s="9"/>
      <c r="I14" s="9"/>
      <c r="J14" s="9"/>
      <c r="K14" s="9"/>
      <c r="L14" s="49" t="s">
        <v>16</v>
      </c>
      <c r="M14" s="50"/>
      <c r="N14" s="50"/>
      <c r="O14" s="50"/>
      <c r="P14" s="51" t="s">
        <v>14</v>
      </c>
      <c r="Q14" s="9"/>
      <c r="R14" s="9"/>
      <c r="S14" s="9"/>
      <c r="T14" s="9"/>
    </row>
    <row r="15" spans="2:20" ht="18" x14ac:dyDescent="0.35">
      <c r="B15" s="9"/>
      <c r="C15" s="9"/>
      <c r="D15" s="9"/>
      <c r="E15" s="9"/>
      <c r="F15" s="9"/>
      <c r="G15" s="9"/>
      <c r="H15" s="9"/>
      <c r="I15" s="9"/>
      <c r="J15" s="9"/>
      <c r="K15" s="9"/>
      <c r="L15" s="52" t="str">
        <f>+B8</f>
        <v>Preliminar 2020</v>
      </c>
      <c r="M15" s="53"/>
      <c r="N15" s="54">
        <f>O8</f>
        <v>50527</v>
      </c>
      <c r="O15" s="55"/>
      <c r="P15" s="56">
        <f>(N17-N15)/N15</f>
        <v>0.29182417321432108</v>
      </c>
      <c r="Q15" s="9"/>
      <c r="R15" s="9"/>
      <c r="S15" s="9"/>
      <c r="T15" s="9"/>
    </row>
    <row r="16" spans="2:20" ht="18" x14ac:dyDescent="0.35">
      <c r="B16" s="9"/>
      <c r="C16" s="9"/>
      <c r="D16" s="9"/>
      <c r="E16" s="9"/>
      <c r="F16" s="9"/>
      <c r="G16" s="9"/>
      <c r="H16" s="9"/>
      <c r="I16" s="9"/>
      <c r="J16" s="9"/>
      <c r="K16" s="9"/>
      <c r="L16" s="57" t="str">
        <f>+B9</f>
        <v>REAL 2020</v>
      </c>
      <c r="M16" s="58"/>
      <c r="N16" s="59">
        <f>O9</f>
        <v>119963</v>
      </c>
      <c r="O16" s="60"/>
      <c r="P16" s="61">
        <f>(N17-N16)/N16</f>
        <v>-0.45589890216149981</v>
      </c>
      <c r="Q16" s="9"/>
      <c r="R16" s="9"/>
      <c r="S16" s="9"/>
      <c r="T16" s="9"/>
    </row>
    <row r="17" spans="2:20" ht="18" x14ac:dyDescent="0.35">
      <c r="B17" s="9"/>
      <c r="C17" s="9"/>
      <c r="D17" s="9"/>
      <c r="E17" s="9"/>
      <c r="F17" s="9"/>
      <c r="G17" s="9"/>
      <c r="H17" s="9"/>
      <c r="I17" s="9"/>
      <c r="J17" s="9"/>
      <c r="K17" s="9"/>
      <c r="L17" s="62" t="str">
        <f>+B10</f>
        <v>Real 2021</v>
      </c>
      <c r="M17" s="63"/>
      <c r="N17" s="64">
        <f>O10</f>
        <v>65272</v>
      </c>
      <c r="O17" s="63"/>
      <c r="P17" s="65"/>
      <c r="Q17" s="9"/>
      <c r="R17" s="9"/>
      <c r="S17" s="9"/>
      <c r="T17" s="9"/>
    </row>
    <row r="18" spans="2:20" ht="18.75" x14ac:dyDescent="0.35">
      <c r="B18" s="9"/>
      <c r="C18" s="9"/>
      <c r="D18" s="9"/>
      <c r="E18" s="9"/>
      <c r="F18" s="9"/>
      <c r="G18" s="9"/>
      <c r="H18" s="9"/>
      <c r="I18" s="9"/>
      <c r="J18" s="9"/>
      <c r="K18" s="9"/>
      <c r="L18" s="66"/>
      <c r="M18" s="66"/>
      <c r="N18" s="66"/>
      <c r="O18" s="66"/>
      <c r="P18" s="66"/>
      <c r="Q18" s="24"/>
      <c r="R18" s="25"/>
      <c r="S18" s="9"/>
      <c r="T18" s="9"/>
    </row>
    <row r="19" spans="2:20" ht="18.75" x14ac:dyDescent="0.35">
      <c r="B19" s="9"/>
      <c r="C19" s="9"/>
      <c r="D19" s="9"/>
      <c r="E19" s="9"/>
      <c r="F19" s="9"/>
      <c r="G19" s="9"/>
      <c r="H19" s="9"/>
      <c r="I19" s="9"/>
      <c r="J19" s="9"/>
      <c r="K19" s="26"/>
      <c r="L19" s="46" t="s">
        <v>12</v>
      </c>
      <c r="M19" s="47"/>
      <c r="N19" s="47"/>
      <c r="O19" s="47"/>
      <c r="P19" s="48" t="s">
        <v>13</v>
      </c>
      <c r="Q19" s="27"/>
      <c r="R19" s="25"/>
      <c r="S19" s="9"/>
      <c r="T19" s="9"/>
    </row>
    <row r="20" spans="2:20" ht="18.75" x14ac:dyDescent="0.35">
      <c r="B20" s="9"/>
      <c r="C20" s="9"/>
      <c r="D20" s="9"/>
      <c r="E20" s="9"/>
      <c r="F20" s="9"/>
      <c r="G20" s="9"/>
      <c r="H20" s="9"/>
      <c r="I20" s="9"/>
      <c r="J20" s="9"/>
      <c r="K20" s="26"/>
      <c r="L20" s="49" t="s">
        <v>15</v>
      </c>
      <c r="M20" s="50"/>
      <c r="N20" s="50"/>
      <c r="O20" s="50"/>
      <c r="P20" s="51" t="s">
        <v>14</v>
      </c>
      <c r="Q20" s="28"/>
      <c r="R20" s="25"/>
      <c r="S20" s="9"/>
      <c r="T20" s="9"/>
    </row>
    <row r="21" spans="2:20" ht="18.75" x14ac:dyDescent="0.35">
      <c r="B21" s="9"/>
      <c r="C21" s="9"/>
      <c r="D21" s="9"/>
      <c r="E21" s="9"/>
      <c r="F21" s="9"/>
      <c r="G21" s="9"/>
      <c r="H21" s="9"/>
      <c r="I21" s="9"/>
      <c r="J21" s="9"/>
      <c r="K21" s="26"/>
      <c r="L21" s="52" t="str">
        <f>+L15</f>
        <v>Preliminar 2020</v>
      </c>
      <c r="M21" s="53"/>
      <c r="N21" s="54">
        <f>+P8</f>
        <v>178913</v>
      </c>
      <c r="O21" s="55"/>
      <c r="P21" s="56">
        <f>(N23-N21)/N21</f>
        <v>-0.63517463795252438</v>
      </c>
      <c r="Q21" s="29"/>
      <c r="R21" s="25"/>
      <c r="S21" s="9"/>
      <c r="T21" s="9"/>
    </row>
    <row r="22" spans="2:20" ht="18.75" x14ac:dyDescent="0.35">
      <c r="B22" s="9"/>
      <c r="C22" s="9"/>
      <c r="D22" s="9"/>
      <c r="E22" s="9"/>
      <c r="F22" s="9"/>
      <c r="G22" s="9"/>
      <c r="H22" s="9"/>
      <c r="I22" s="9"/>
      <c r="J22" s="9"/>
      <c r="K22" s="26"/>
      <c r="L22" s="57" t="str">
        <f>+L16</f>
        <v>REAL 2020</v>
      </c>
      <c r="M22" s="58"/>
      <c r="N22" s="59">
        <f>+P9</f>
        <v>227138</v>
      </c>
      <c r="O22" s="60"/>
      <c r="P22" s="61">
        <f>(N23-N22)/N22</f>
        <v>-0.71263284875274058</v>
      </c>
      <c r="Q22" s="29"/>
      <c r="R22" s="25"/>
      <c r="S22" s="9"/>
      <c r="T22" s="9"/>
    </row>
    <row r="23" spans="2:20" ht="18.75" x14ac:dyDescent="0.35">
      <c r="B23" s="9"/>
      <c r="C23" s="9"/>
      <c r="D23" s="9"/>
      <c r="E23" s="9"/>
      <c r="F23" s="9"/>
      <c r="G23" s="9"/>
      <c r="H23" s="9"/>
      <c r="I23" s="9"/>
      <c r="J23" s="9"/>
      <c r="K23" s="26"/>
      <c r="L23" s="67" t="str">
        <f>+L17</f>
        <v>Real 2021</v>
      </c>
      <c r="M23" s="68"/>
      <c r="N23" s="69">
        <f>+P10</f>
        <v>65272</v>
      </c>
      <c r="O23" s="68"/>
      <c r="P23" s="70"/>
      <c r="Q23" s="29"/>
      <c r="R23" s="25"/>
      <c r="S23" s="9"/>
      <c r="T23" s="9"/>
    </row>
    <row r="24" spans="2:20" ht="18.75" x14ac:dyDescent="0.35">
      <c r="B24" s="9"/>
      <c r="C24" s="9"/>
      <c r="D24" s="9"/>
      <c r="E24" s="9"/>
      <c r="F24" s="9"/>
      <c r="G24" s="9"/>
      <c r="H24" s="9"/>
      <c r="I24" s="9"/>
      <c r="J24" s="9"/>
      <c r="K24" s="26"/>
      <c r="L24" s="30"/>
      <c r="M24" s="31"/>
      <c r="N24" s="32"/>
      <c r="O24" s="33"/>
      <c r="P24" s="34"/>
      <c r="Q24" s="29"/>
      <c r="R24" s="25"/>
      <c r="S24" s="9"/>
      <c r="T24" s="9"/>
    </row>
    <row r="25" spans="2:20" ht="18.75" x14ac:dyDescent="0.3">
      <c r="B25" s="9"/>
      <c r="C25" s="9"/>
      <c r="D25" s="9"/>
      <c r="E25" s="9"/>
      <c r="F25" s="9"/>
      <c r="G25" s="9"/>
      <c r="H25" s="9"/>
      <c r="I25" s="9"/>
      <c r="J25" s="9"/>
      <c r="K25" s="26"/>
      <c r="L25" s="35"/>
      <c r="M25" s="35"/>
      <c r="N25" s="35"/>
      <c r="O25" s="36"/>
      <c r="P25" s="35"/>
      <c r="Q25" s="29"/>
      <c r="R25" s="25"/>
      <c r="S25" s="9"/>
      <c r="T25" s="9"/>
    </row>
    <row r="26" spans="2:20" ht="18.75" x14ac:dyDescent="0.3">
      <c r="B26" s="9"/>
      <c r="C26" s="9"/>
      <c r="D26" s="9"/>
      <c r="E26" s="9"/>
      <c r="F26" s="9"/>
      <c r="G26" s="9"/>
      <c r="H26" s="9"/>
      <c r="I26" s="9"/>
      <c r="J26" s="9"/>
      <c r="K26" s="9"/>
      <c r="L26" s="74"/>
      <c r="M26" s="74"/>
      <c r="N26" s="74"/>
      <c r="O26" s="74"/>
      <c r="P26" s="74"/>
      <c r="Q26" s="27"/>
      <c r="R26" s="25"/>
      <c r="S26" s="9"/>
      <c r="T26" s="9"/>
    </row>
    <row r="27" spans="2:20" ht="15" x14ac:dyDescent="0.3">
      <c r="B27" s="9"/>
      <c r="C27" s="9"/>
      <c r="D27" s="9"/>
      <c r="E27" s="9"/>
      <c r="F27" s="9"/>
      <c r="G27" s="9"/>
      <c r="H27" s="9"/>
      <c r="I27" s="9"/>
      <c r="J27" s="9"/>
      <c r="K27" s="9"/>
      <c r="L27" s="74"/>
      <c r="M27" s="74"/>
      <c r="N27" s="74"/>
      <c r="O27" s="74"/>
      <c r="P27" s="74"/>
      <c r="Q27" s="35"/>
      <c r="R27" s="9"/>
      <c r="S27" s="9"/>
      <c r="T27" s="9"/>
    </row>
    <row r="28" spans="2:20" ht="15" x14ac:dyDescent="0.3">
      <c r="B28" s="9"/>
      <c r="C28" s="9"/>
      <c r="D28" s="9"/>
      <c r="E28" s="9"/>
      <c r="F28" s="9"/>
      <c r="G28" s="9"/>
      <c r="H28" s="9"/>
      <c r="I28" s="9"/>
      <c r="J28" s="9"/>
      <c r="K28" s="9"/>
      <c r="L28" s="74"/>
      <c r="M28" s="74"/>
      <c r="N28" s="74"/>
      <c r="O28" s="74"/>
      <c r="P28" s="74"/>
      <c r="Q28" s="35"/>
      <c r="R28" s="9"/>
      <c r="S28" s="9"/>
      <c r="T28" s="9"/>
    </row>
    <row r="29" spans="2:20" ht="15" x14ac:dyDescent="0.3">
      <c r="B29" s="9"/>
      <c r="C29" s="9"/>
      <c r="D29" s="9"/>
      <c r="E29" s="9"/>
      <c r="F29" s="9"/>
      <c r="G29" s="9"/>
      <c r="H29" s="9"/>
      <c r="I29" s="9"/>
      <c r="J29" s="9"/>
      <c r="K29" s="9"/>
      <c r="L29" s="74"/>
      <c r="M29" s="74"/>
      <c r="N29" s="74"/>
      <c r="O29" s="74"/>
      <c r="P29" s="74"/>
      <c r="Q29" s="35"/>
      <c r="R29" s="9"/>
      <c r="S29" s="9"/>
      <c r="T29" s="9"/>
    </row>
    <row r="30" spans="2:20" ht="15" x14ac:dyDescent="0.3">
      <c r="B30" s="9"/>
      <c r="C30" s="9"/>
      <c r="D30" s="9"/>
      <c r="E30" s="9"/>
      <c r="F30" s="9"/>
      <c r="G30" s="9"/>
      <c r="H30" s="9"/>
      <c r="I30" s="9"/>
      <c r="J30" s="9"/>
      <c r="K30" s="9"/>
      <c r="L30" s="74"/>
      <c r="M30" s="74"/>
      <c r="N30" s="74"/>
      <c r="O30" s="74"/>
      <c r="P30" s="74"/>
      <c r="Q30" s="35"/>
      <c r="R30" s="9"/>
      <c r="S30" s="9"/>
      <c r="T30" s="9"/>
    </row>
    <row r="31" spans="2:20" ht="15" x14ac:dyDescent="0.3">
      <c r="B31" s="9"/>
      <c r="C31" s="9"/>
      <c r="D31" s="9"/>
      <c r="E31" s="9"/>
      <c r="F31" s="9"/>
      <c r="G31" s="9"/>
      <c r="H31" s="9"/>
      <c r="I31" s="9"/>
      <c r="J31" s="9"/>
      <c r="K31" s="9"/>
      <c r="L31" s="74"/>
      <c r="M31" s="74"/>
      <c r="N31" s="74"/>
      <c r="O31" s="74"/>
      <c r="P31" s="74"/>
      <c r="Q31" s="35"/>
      <c r="R31" s="9"/>
      <c r="S31" s="9"/>
      <c r="T31" s="9"/>
    </row>
    <row r="32" spans="2:20" ht="15" x14ac:dyDescent="0.3">
      <c r="B32" s="9"/>
      <c r="C32" s="9"/>
      <c r="D32" s="9"/>
      <c r="E32" s="9"/>
      <c r="F32" s="9"/>
      <c r="G32" s="9"/>
      <c r="H32" s="9"/>
      <c r="I32" s="9"/>
      <c r="J32" s="9"/>
      <c r="K32" s="9"/>
      <c r="L32" s="74"/>
      <c r="M32" s="74"/>
      <c r="N32" s="74"/>
      <c r="O32" s="74"/>
      <c r="P32" s="74"/>
      <c r="Q32" s="35"/>
      <c r="R32" s="9"/>
      <c r="S32" s="9"/>
      <c r="T32" s="9"/>
    </row>
    <row r="33" spans="2:20" ht="15" x14ac:dyDescent="0.3">
      <c r="B33" s="9"/>
      <c r="C33" s="9"/>
      <c r="D33" s="9"/>
      <c r="E33" s="9"/>
      <c r="F33" s="9"/>
      <c r="G33" s="9"/>
      <c r="H33" s="9"/>
      <c r="I33" s="9"/>
      <c r="J33" s="9"/>
      <c r="K33" s="9"/>
      <c r="L33" s="74"/>
      <c r="M33" s="74"/>
      <c r="N33" s="74"/>
      <c r="O33" s="74"/>
      <c r="P33" s="74"/>
      <c r="Q33" s="35"/>
      <c r="R33" s="9"/>
      <c r="S33" s="9"/>
      <c r="T33" s="9"/>
    </row>
    <row r="34" spans="2:20" ht="15" x14ac:dyDescent="0.3">
      <c r="B34" s="9"/>
      <c r="C34" s="9"/>
      <c r="D34" s="9"/>
      <c r="E34" s="9"/>
      <c r="F34" s="9"/>
      <c r="G34" s="9"/>
      <c r="H34" s="9"/>
      <c r="I34" s="9"/>
      <c r="J34" s="9"/>
      <c r="K34" s="9"/>
      <c r="L34" s="74"/>
      <c r="M34" s="74"/>
      <c r="N34" s="74"/>
      <c r="O34" s="74"/>
      <c r="P34" s="74"/>
      <c r="Q34" s="35"/>
      <c r="R34" s="9"/>
      <c r="S34" s="9"/>
      <c r="T34" s="9"/>
    </row>
    <row r="35" spans="2:20" ht="15" x14ac:dyDescent="0.3">
      <c r="B35" s="9"/>
      <c r="C35" s="9"/>
      <c r="D35" s="9"/>
      <c r="E35" s="9"/>
      <c r="F35" s="9"/>
      <c r="G35" s="9"/>
      <c r="H35" s="9"/>
      <c r="I35" s="9"/>
      <c r="J35" s="9"/>
      <c r="K35" s="9"/>
      <c r="L35" s="74"/>
      <c r="M35" s="74"/>
      <c r="N35" s="74"/>
      <c r="O35" s="74"/>
      <c r="P35" s="74"/>
      <c r="Q35" s="35"/>
      <c r="R35" s="9"/>
      <c r="S35" s="9"/>
      <c r="T35" s="9"/>
    </row>
    <row r="36" spans="2:20" ht="15" x14ac:dyDescent="0.3">
      <c r="B36" s="9"/>
      <c r="C36" s="9"/>
      <c r="D36" s="9"/>
      <c r="E36" s="9"/>
      <c r="F36" s="9"/>
      <c r="G36" s="9"/>
      <c r="H36" s="9"/>
      <c r="I36" s="9"/>
      <c r="J36" s="9"/>
      <c r="K36" s="9"/>
      <c r="L36" s="74"/>
      <c r="M36" s="74"/>
      <c r="N36" s="74"/>
      <c r="O36" s="74"/>
      <c r="P36" s="74"/>
      <c r="Q36" s="35"/>
      <c r="R36" s="9"/>
      <c r="S36" s="9"/>
      <c r="T36" s="9"/>
    </row>
    <row r="37" spans="2:20" ht="15" x14ac:dyDescent="0.3">
      <c r="B37" s="9"/>
      <c r="C37" s="9"/>
      <c r="D37" s="9"/>
      <c r="E37" s="9"/>
      <c r="F37" s="9"/>
      <c r="G37" s="9"/>
      <c r="H37" s="9"/>
      <c r="I37" s="9"/>
      <c r="J37" s="9"/>
      <c r="K37" s="9"/>
      <c r="L37" s="74"/>
      <c r="M37" s="74"/>
      <c r="N37" s="74"/>
      <c r="O37" s="74"/>
      <c r="P37" s="74"/>
      <c r="Q37" s="35"/>
      <c r="R37" s="9"/>
      <c r="S37" s="9"/>
      <c r="T37" s="9"/>
    </row>
    <row r="38" spans="2:20" ht="15" x14ac:dyDescent="0.3">
      <c r="B38" s="9"/>
      <c r="C38" s="9"/>
      <c r="D38" s="9"/>
      <c r="E38" s="9"/>
      <c r="F38" s="9"/>
      <c r="G38" s="9"/>
      <c r="H38" s="9"/>
      <c r="I38" s="9"/>
      <c r="J38" s="9"/>
      <c r="K38" s="9"/>
      <c r="L38" s="74"/>
      <c r="M38" s="74"/>
      <c r="N38" s="74"/>
      <c r="O38" s="74"/>
      <c r="P38" s="74"/>
      <c r="Q38" s="35"/>
      <c r="R38" s="9"/>
      <c r="S38" s="9"/>
      <c r="T38" s="9"/>
    </row>
    <row r="39" spans="2:20" ht="15" x14ac:dyDescent="0.3"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</row>
    <row r="40" spans="2:20" ht="15" x14ac:dyDescent="0.3"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</row>
    <row r="41" spans="2:20" ht="18.75" x14ac:dyDescent="0.35">
      <c r="B41" s="9"/>
      <c r="C41" s="9"/>
      <c r="D41" s="9"/>
      <c r="E41" s="9"/>
      <c r="F41" s="9"/>
      <c r="G41" s="9"/>
      <c r="H41" s="13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</row>
  </sheetData>
  <mergeCells count="2">
    <mergeCell ref="B2:P2"/>
    <mergeCell ref="L26:P38"/>
  </mergeCells>
  <printOptions horizontalCentered="1"/>
  <pageMargins left="0.74803149606299213" right="0.74803149606299213" top="0.51181102362204722" bottom="0.98425196850393704" header="0" footer="0"/>
  <pageSetup scale="57" orientation="landscape" r:id="rId1"/>
  <headerFooter alignWithMargins="0"/>
  <ignoredErrors>
    <ignoredError sqref="P8:P10" formulaRange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PAX (EMBTUR)</vt:lpstr>
      <vt:lpstr>'PAX (EMBTUR)'!Área_de_impresión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eduardo</dc:creator>
  <cp:lastModifiedBy>eduardo</cp:lastModifiedBy>
  <dcterms:created xsi:type="dcterms:W3CDTF">2020-09-02T20:09:36Z</dcterms:created>
  <dcterms:modified xsi:type="dcterms:W3CDTF">2021-04-05T20:15:46Z</dcterms:modified>
</cp:coreProperties>
</file>