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16" i="1" s="1"/>
  <c r="O8" i="1"/>
  <c r="L17" i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P8" i="1"/>
  <c r="N21" i="1" s="1"/>
  <c r="N15" i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<sst xmlns="http://schemas.openxmlformats.org/spreadsheetml/2006/main" count="27" uniqueCount="21">
  <si>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</si>
  <si>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</si>
  <si>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</si>
  <si>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</si>
  <si>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</si>
  <si>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</si>
  <si>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</si>
  <si>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</si>
  <si>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</si>
  <si>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</si>
  <si>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</si>
  <si>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FEBRERO</t>
  </si>
  <si>
    <t>Total Año</t>
  </si>
  <si>
    <t>Preliminar 2026</t>
  </si>
  <si>
    <t>REAL 2025</t>
  </si>
  <si>
    <t>Real 2026</t>
  </si>
  <si>
    <t>Análisis  Acumulado</t>
  </si>
  <si>
    <t>Var.</t>
  </si>
  <si>
    <t>%</t>
  </si>
  <si>
    <t>Anual</t>
  </si>
  <si>
    <t>al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</si>
</sst>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6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D9-454D-8EBF-6EB7D4576F5C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D9-454D-8EBF-6EB7D4576F5C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D9-454D-8EBF-6EB7D4576F5C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D9-454D-8EBF-6EB7D4576F5C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D9-454D-8EBF-6EB7D4576F5C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D9-454D-8EBF-6EB7D4576F5C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DD9-454D-8EBF-6EB7D4576F5C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DD9-454D-8EBF-6EB7D4576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D9-454D-8EBF-6EB7D4576F5C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DD9-454D-8EBF-6EB7D4576F5C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DD9-454D-8EBF-6EB7D4576F5C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D9-454D-8EBF-6EB7D4576F5C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D9-454D-8EBF-6EB7D4576F5C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D9-454D-8EBF-6EB7D4576F5C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D9-454D-8EBF-6EB7D4576F5C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D9-454D-8EBF-6EB7D4576F5C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D9-454D-8EBF-6EB7D4576F5C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D9-454D-8EBF-6EB7D4576F5C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D9-454D-8EBF-6EB7D4576F5C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D9-454D-8EBF-6EB7D4576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  <c:pt idx="1">
                  <c:v>46168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DD9-454D-8EBF-6EB7D45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DD9-454D-8EBF-6EB7D4576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DD9-454D-8EBF-6EB7D45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  <cell r="D10">
            <v>46168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N15" sqref="N15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C8+D8</f>
        <v>82324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58816</v>
      </c>
      <c r="D9" s="22">
        <v>52419</v>
      </c>
      <c r="E9" s="22">
        <v>59497</v>
      </c>
      <c r="F9" s="22">
        <v>56366</v>
      </c>
      <c r="G9" s="22">
        <v>40746</v>
      </c>
      <c r="H9" s="22">
        <v>39064</v>
      </c>
      <c r="I9" s="22">
        <v>54438</v>
      </c>
      <c r="J9" s="22">
        <v>46662</v>
      </c>
      <c r="K9" s="22">
        <v>29282</v>
      </c>
      <c r="L9" s="22">
        <v>25969</v>
      </c>
      <c r="M9" s="22">
        <v>38529</v>
      </c>
      <c r="N9" s="22">
        <v>56492</v>
      </c>
      <c r="O9" s="23">
        <f>C9+D9</f>
        <v>111235</v>
      </c>
      <c r="P9" s="23">
        <f>SUM(C9:N9)</f>
        <v>558280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2">
        <v>59567</v>
      </c>
      <c r="D10" s="22">
        <v>46168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5">
        <f>SUM(C10,D10:N10)</f>
        <v>105735</v>
      </c>
      <c r="P10" s="26">
        <f>SUM(C10:N10)</f>
        <v>105735</v>
      </c>
      <c r="Q10" s="27"/>
      <c r="R10" s="10"/>
      <c r="S10" s="10"/>
      <c r="T10" s="10"/>
    </row>
    <row r="11" spans="2:20" ht="18" customHeight="1" x14ac:dyDescent="0.35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3"/>
      <c r="T11" s="10"/>
    </row>
    <row r="12" spans="2:20" ht="15" customHeight="1" x14ac:dyDescent="0.3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6" t="s">
        <v>16</v>
      </c>
      <c r="M13" s="37"/>
      <c r="N13" s="37"/>
      <c r="O13" s="37"/>
      <c r="P13" s="38" t="s">
        <v>17</v>
      </c>
      <c r="Q13" s="39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0" t="s">
        <v>20</v>
      </c>
      <c r="M14" s="41"/>
      <c r="N14" s="41"/>
      <c r="O14" s="41"/>
      <c r="P14" s="42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3" t="str">
        <f>+B8</f>
        <v>Preliminar 2026</v>
      </c>
      <c r="M15" s="44"/>
      <c r="N15" s="45">
        <f>O8</f>
        <v>82324</v>
      </c>
      <c r="O15" s="46"/>
      <c r="P15" s="47">
        <f>(N17-N15)/N15</f>
        <v>0.28437636655167386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8" t="str">
        <f>+B9</f>
        <v>REAL 2025</v>
      </c>
      <c r="M16" s="49"/>
      <c r="N16" s="50">
        <f>O9</f>
        <v>111235</v>
      </c>
      <c r="O16" s="51"/>
      <c r="P16" s="52">
        <f>(N17-N16)/N16</f>
        <v>-4.9444868971097226E-2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3" t="str">
        <f>+B10</f>
        <v>Real 2026</v>
      </c>
      <c r="M17" s="54"/>
      <c r="N17" s="55">
        <f>O10</f>
        <v>105735</v>
      </c>
      <c r="O17" s="56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6" t="s">
        <v>16</v>
      </c>
      <c r="M19" s="37"/>
      <c r="N19" s="37"/>
      <c r="O19" s="37"/>
      <c r="P19" s="38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0" t="s">
        <v>19</v>
      </c>
      <c r="M20" s="41"/>
      <c r="N20" s="41"/>
      <c r="O20" s="41"/>
      <c r="P20" s="42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3" t="str">
        <f>+L15</f>
        <v>Preliminar 2026</v>
      </c>
      <c r="M21" s="44"/>
      <c r="N21" s="45">
        <f>+P8</f>
        <v>441337</v>
      </c>
      <c r="O21" s="46"/>
      <c r="P21" s="47">
        <f>(N23-N21)/N21</f>
        <v>-0.7604211747485482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8" t="str">
        <f>+L16</f>
        <v>REAL 2025</v>
      </c>
      <c r="M22" s="49"/>
      <c r="N22" s="50">
        <f>+P9</f>
        <v>558280</v>
      </c>
      <c r="O22" s="51"/>
      <c r="P22" s="52">
        <f>(N23-N22)/N22</f>
        <v>-0.8106057892097156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2026</v>
      </c>
      <c r="M23" s="66"/>
      <c r="N23" s="67">
        <f>+P10</f>
        <v>105735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2026-03-04T21:27:19Z</dcterms:created>
  <dcterms:modified xsi:type="dcterms:W3CDTF">2026-03-04T21:28:23Z</dcterms:modified>
</cp:coreProperties>
</file>