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3\ESTADISTICAS\"/>
    </mc:Choice>
  </mc:AlternateContent>
  <bookViews>
    <workbookView xWindow="0" yWindow="0" windowWidth="28800" windowHeight="12300"/>
  </bookViews>
  <sheets>
    <sheet name="PAX (EMBTUR)" sheetId="1" r:id="rId1"/>
  </sheet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L17" i="1"/>
  <c r="L23" i="1" s="1"/>
  <c r="L16" i="1"/>
  <c r="L22" i="1" s="1"/>
  <c r="L15" i="1"/>
  <c r="L21" i="1" s="1"/>
  <c r="P10" i="1"/>
  <c r="N23" i="1" s="1"/>
  <c r="O10" i="1"/>
  <c r="N17" i="1" s="1"/>
  <c r="P9" i="1"/>
  <c r="O9" i="1"/>
  <c r="N16" i="1" s="1"/>
  <c r="P8" i="1"/>
  <c r="N21" i="1" s="1"/>
  <c r="O8" i="1"/>
  <c r="N15" i="1" s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<sst xmlns="http://schemas.openxmlformats.org/spreadsheetml/2006/main" count="27" uniqueCount="21">
  <si>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</si>
  <si>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</si>
  <si>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</si>
  <si>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</si>
  <si>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</si>
  <si>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</si>
  <si>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</si>
  <si>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</si>
  <si>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</si>
  <si>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</si>
  <si>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</si>
  <si>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</si>
  <si>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2023</t>
  </si>
  <si>
    <t>REAL 2022</t>
  </si>
  <si>
    <t>Real 2023</t>
  </si>
  <si>
    <t>Análisis  Acumulado</t>
  </si>
  <si>
    <t>Var.</t>
  </si>
  <si>
    <t>%</t>
  </si>
  <si>
    <t>Anual</t>
  </si>
  <si>
    <t>al mes de Diciembre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</si>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</sst>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3" borderId="5" xfId="0" applyFont="1" applyFill="1" applyBorder="1"/>
    <xf numFmtId="0" fontId="8" fillId="0" borderId="0" xfId="0" applyFont="1"/>
    <xf numFmtId="0" fontId="9" fillId="0" borderId="6" xfId="0" applyFont="1" applyBorder="1" applyAlignment="1">
      <alignment vertical="center"/>
    </xf>
    <xf numFmtId="164" fontId="9" fillId="3" borderId="7" xfId="1" applyNumberFormat="1" applyFont="1" applyFill="1" applyBorder="1" applyAlignment="1">
      <alignment vertical="center"/>
    </xf>
    <xf numFmtId="164" fontId="9" fillId="0" borderId="8" xfId="1" applyNumberFormat="1" applyFont="1" applyBorder="1" applyAlignment="1">
      <alignment vertical="center"/>
    </xf>
    <xf numFmtId="164" fontId="5" fillId="0" borderId="0" xfId="1" applyNumberFormat="1" applyFont="1"/>
    <xf numFmtId="0" fontId="11" fillId="3" borderId="9" xfId="0" applyFont="1" applyFill="1" applyBorder="1" applyAlignment="1">
      <alignment vertical="center"/>
    </xf>
    <xf numFmtId="164" fontId="12" fillId="3" borderId="4" xfId="1" applyNumberFormat="1" applyFont="1" applyFill="1" applyBorder="1" applyAlignment="1">
      <alignment vertical="center"/>
    </xf>
    <xf numFmtId="164" fontId="11" fillId="3" borderId="10" xfId="1" applyNumberFormat="1" applyFont="1" applyFill="1" applyBorder="1" applyAlignment="1">
      <alignment vertical="center"/>
    </xf>
    <xf numFmtId="164" fontId="11" fillId="0" borderId="10" xfId="1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0" xfId="1" applyNumberFormat="1" applyFont="1" applyFill="1" applyBorder="1" applyAlignment="1">
      <alignment vertical="center"/>
    </xf>
    <xf numFmtId="49" fontId="13" fillId="0" borderId="9" xfId="1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horizontal="left"/>
    </xf>
    <xf numFmtId="164" fontId="8" fillId="0" borderId="0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vertical="center"/>
    </xf>
    <xf numFmtId="164" fontId="15" fillId="0" borderId="0" xfId="1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12" xfId="0" applyFont="1" applyFill="1" applyBorder="1"/>
    <xf numFmtId="164" fontId="5" fillId="0" borderId="0" xfId="0" applyNumberFormat="1" applyFont="1"/>
    <xf numFmtId="0" fontId="16" fillId="4" borderId="11" xfId="0" applyFont="1" applyFill="1" applyBorder="1"/>
    <xf numFmtId="0" fontId="16" fillId="4" borderId="4" xfId="0" applyFont="1" applyFill="1" applyBorder="1"/>
    <xf numFmtId="0" fontId="16" fillId="4" borderId="13" xfId="0" applyFont="1" applyFill="1" applyBorder="1"/>
    <xf numFmtId="0" fontId="17" fillId="0" borderId="6" xfId="0" applyFont="1" applyBorder="1" applyAlignment="1">
      <alignment vertical="center"/>
    </xf>
    <xf numFmtId="0" fontId="17" fillId="0" borderId="7" xfId="0" applyFont="1" applyBorder="1"/>
    <xf numFmtId="164" fontId="17" fillId="0" borderId="7" xfId="1" applyNumberFormat="1" applyFont="1" applyBorder="1"/>
    <xf numFmtId="0" fontId="17" fillId="0" borderId="0" xfId="0" applyFont="1"/>
    <xf numFmtId="166" fontId="17" fillId="0" borderId="12" xfId="2" applyNumberFormat="1" applyFont="1" applyBorder="1"/>
    <xf numFmtId="0" fontId="18" fillId="0" borderId="9" xfId="0" applyFont="1" applyBorder="1" applyAlignment="1">
      <alignment vertical="center"/>
    </xf>
    <xf numFmtId="0" fontId="18" fillId="0" borderId="0" xfId="0" applyFont="1" applyBorder="1"/>
    <xf numFmtId="164" fontId="18" fillId="0" borderId="0" xfId="1" applyNumberFormat="1" applyFont="1" applyBorder="1"/>
    <xf numFmtId="0" fontId="18" fillId="0" borderId="0" xfId="0" applyFont="1"/>
    <xf numFmtId="166" fontId="18" fillId="0" borderId="14" xfId="2" applyNumberFormat="1" applyFont="1" applyBorder="1"/>
    <xf numFmtId="0" fontId="19" fillId="0" borderId="11" xfId="0" applyFont="1" applyBorder="1" applyAlignment="1">
      <alignment vertical="center"/>
    </xf>
    <xf numFmtId="0" fontId="19" fillId="0" borderId="4" xfId="0" applyFont="1" applyBorder="1"/>
    <xf numFmtId="164" fontId="19" fillId="0" borderId="4" xfId="1" applyNumberFormat="1" applyFont="1" applyBorder="1"/>
    <xf numFmtId="0" fontId="19" fillId="0" borderId="13" xfId="0" applyFont="1" applyBorder="1"/>
    <xf numFmtId="0" fontId="19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0" fontId="20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4" xfId="0" applyFont="1" applyBorder="1"/>
    <xf numFmtId="164" fontId="22" fillId="0" borderId="4" xfId="1" applyNumberFormat="1" applyFont="1" applyBorder="1"/>
    <xf numFmtId="0" fontId="22" fillId="0" borderId="13" xfId="0" applyFont="1" applyBorder="1"/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/>
    <xf numFmtId="164" fontId="8" fillId="3" borderId="0" xfId="1" applyNumberFormat="1" applyFont="1" applyFill="1" applyBorder="1"/>
    <xf numFmtId="164" fontId="14" fillId="3" borderId="0" xfId="1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justify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02-4F3E-BCA2-2BEF7CC76416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02-4F3E-BCA2-2BEF7CC76416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02-4F3E-BCA2-2BEF7CC76416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02-4F3E-BCA2-2BEF7CC76416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02-4F3E-BCA2-2BEF7CC76416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02-4F3E-BCA2-2BEF7CC76416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02-4F3E-BCA2-2BEF7CC76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42247</c:v>
                </c:pt>
                <c:pt idx="1">
                  <c:v>40886</c:v>
                </c:pt>
                <c:pt idx="2">
                  <c:v>56442</c:v>
                </c:pt>
                <c:pt idx="3">
                  <c:v>58016</c:v>
                </c:pt>
                <c:pt idx="4">
                  <c:v>45584</c:v>
                </c:pt>
                <c:pt idx="5">
                  <c:v>54730</c:v>
                </c:pt>
                <c:pt idx="6">
                  <c:v>72213</c:v>
                </c:pt>
                <c:pt idx="7">
                  <c:v>58401</c:v>
                </c:pt>
                <c:pt idx="8">
                  <c:v>33583</c:v>
                </c:pt>
                <c:pt idx="9">
                  <c:v>34813</c:v>
                </c:pt>
                <c:pt idx="10">
                  <c:v>48300</c:v>
                </c:pt>
                <c:pt idx="11">
                  <c:v>64694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02-4F3E-BCA2-2BEF7CC76416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02-4F3E-BCA2-2BEF7CC76416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02-4F3E-BCA2-2BEF7CC76416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02-4F3E-BCA2-2BEF7CC76416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E02-4F3E-BCA2-2BEF7CC76416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E02-4F3E-BCA2-2BEF7CC76416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02-4F3E-BCA2-2BEF7CC76416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02-4F3E-BCA2-2BEF7CC76416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02-4F3E-BCA2-2BEF7CC76416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02-4F3E-BCA2-2BEF7CC76416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02-4F3E-BCA2-2BEF7CC76416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02-4F3E-BCA2-2BEF7CC76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63414</c:v>
                </c:pt>
                <c:pt idx="1">
                  <c:v>54819</c:v>
                </c:pt>
                <c:pt idx="2">
                  <c:v>61510</c:v>
                </c:pt>
                <c:pt idx="3">
                  <c:v>61795</c:v>
                </c:pt>
                <c:pt idx="4">
                  <c:v>48606</c:v>
                </c:pt>
                <c:pt idx="5">
                  <c:v>53222</c:v>
                </c:pt>
                <c:pt idx="6">
                  <c:v>64218</c:v>
                </c:pt>
                <c:pt idx="7">
                  <c:v>52305</c:v>
                </c:pt>
                <c:pt idx="8">
                  <c:v>32141</c:v>
                </c:pt>
                <c:pt idx="9">
                  <c:v>30637</c:v>
                </c:pt>
                <c:pt idx="10">
                  <c:v>40372</c:v>
                </c:pt>
                <c:pt idx="11">
                  <c:v>57588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E02-4F3E-BCA2-2BEF7CC76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2023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19034</c:v>
                </c:pt>
                <c:pt idx="1">
                  <c:v>15434</c:v>
                </c:pt>
                <c:pt idx="2">
                  <c:v>28430</c:v>
                </c:pt>
                <c:pt idx="3">
                  <c:v>31838</c:v>
                </c:pt>
                <c:pt idx="4">
                  <c:v>33712</c:v>
                </c:pt>
                <c:pt idx="5">
                  <c:v>36775</c:v>
                </c:pt>
                <c:pt idx="6">
                  <c:v>64321</c:v>
                </c:pt>
                <c:pt idx="7">
                  <c:v>35311</c:v>
                </c:pt>
                <c:pt idx="8">
                  <c:v>21872</c:v>
                </c:pt>
                <c:pt idx="9">
                  <c:v>31294</c:v>
                </c:pt>
                <c:pt idx="10">
                  <c:v>36886</c:v>
                </c:pt>
                <c:pt idx="11">
                  <c:v>49349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E02-4F3E-BCA2-2BEF7CC76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22412</xdr:colOff>
      <xdr:row>0</xdr:row>
      <xdr:rowOff>246530</xdr:rowOff>
    </xdr:from>
    <xdr:to>
      <xdr:col>6</xdr:col>
      <xdr:colOff>349432</xdr:colOff>
      <xdr:row>1</xdr:row>
      <xdr:rowOff>462842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2" y="246530"/>
          <a:ext cx="5594345" cy="83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70" zoomScaleNormal="70" workbookViewId="0">
      <selection activeCell="O7" sqref="O7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3"/>
    </row>
    <row r="3" spans="2:20" ht="1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2:20" ht="15" customHeight="1" thickTop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</row>
    <row r="5" spans="2:20" ht="15" customHeight="1" x14ac:dyDescent="0.3"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  <c r="T5" s="9"/>
    </row>
    <row r="6" spans="2:20" ht="26.25" customHeight="1" x14ac:dyDescent="0.3"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4</v>
      </c>
      <c r="H6" s="11" t="s">
        <v>6</v>
      </c>
      <c r="I6" s="11" t="s">
        <v>6</v>
      </c>
      <c r="J6" s="11" t="s">
        <v>5</v>
      </c>
      <c r="K6" s="11" t="s">
        <v>7</v>
      </c>
      <c r="L6" s="11" t="s">
        <v>8</v>
      </c>
      <c r="M6" s="11" t="s">
        <v>9</v>
      </c>
      <c r="N6" s="11" t="s">
        <v>10</v>
      </c>
      <c r="O6" s="12" t="s">
        <v>20</v>
      </c>
      <c r="P6" s="12" t="s">
        <v>11</v>
      </c>
      <c r="Q6" s="9"/>
      <c r="R6" s="9"/>
      <c r="S6" s="9"/>
      <c r="T6" s="9"/>
    </row>
    <row r="7" spans="2:20" ht="15" customHeight="1" x14ac:dyDescent="0.3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  <c r="Q7" s="9"/>
      <c r="R7" s="9"/>
      <c r="S7" s="9"/>
      <c r="T7" s="9"/>
    </row>
    <row r="8" spans="2:20" ht="18" customHeight="1" x14ac:dyDescent="0.3">
      <c r="B8" s="16" t="s">
        <v>12</v>
      </c>
      <c r="C8" s="17">
        <v>19034</v>
      </c>
      <c r="D8" s="17">
        <v>15434</v>
      </c>
      <c r="E8" s="17">
        <v>28430</v>
      </c>
      <c r="F8" s="17">
        <v>31838</v>
      </c>
      <c r="G8" s="17">
        <v>33712</v>
      </c>
      <c r="H8" s="17">
        <v>36775</v>
      </c>
      <c r="I8" s="17">
        <v>64321</v>
      </c>
      <c r="J8" s="17">
        <v>35311</v>
      </c>
      <c r="K8" s="17">
        <v>21872</v>
      </c>
      <c r="L8" s="17">
        <v>31294</v>
      </c>
      <c r="M8" s="17">
        <v>36886</v>
      </c>
      <c r="N8" s="17">
        <v>49349</v>
      </c>
      <c r="O8" s="18">
        <f>SUM(C8:N8)</f>
        <v>404256</v>
      </c>
      <c r="P8" s="18">
        <f>SUM(C8:N8)</f>
        <v>404256</v>
      </c>
      <c r="Q8" s="19"/>
      <c r="R8" s="9"/>
      <c r="S8" s="9"/>
      <c r="T8" s="9"/>
    </row>
    <row r="9" spans="2:20" ht="18" customHeight="1" x14ac:dyDescent="0.3">
      <c r="B9" s="20" t="s">
        <v>13</v>
      </c>
      <c r="C9" s="21">
        <v>42247</v>
      </c>
      <c r="D9" s="21">
        <v>40886</v>
      </c>
      <c r="E9" s="21">
        <v>56442</v>
      </c>
      <c r="F9" s="21">
        <v>58016</v>
      </c>
      <c r="G9" s="21">
        <v>45584</v>
      </c>
      <c r="H9" s="21">
        <v>54730</v>
      </c>
      <c r="I9" s="21">
        <v>72213</v>
      </c>
      <c r="J9" s="21">
        <v>58401</v>
      </c>
      <c r="K9" s="21">
        <v>33583</v>
      </c>
      <c r="L9" s="21">
        <v>34813</v>
      </c>
      <c r="M9" s="21">
        <v>48300</v>
      </c>
      <c r="N9" s="21">
        <v>64694</v>
      </c>
      <c r="O9" s="22">
        <f>SUM(C9:N9)</f>
        <v>609909</v>
      </c>
      <c r="P9" s="23">
        <f>SUM(C9:N9)</f>
        <v>609909</v>
      </c>
      <c r="Q9" s="19"/>
      <c r="R9" s="9"/>
      <c r="S9" s="9"/>
      <c r="T9" s="9"/>
    </row>
    <row r="10" spans="2:20" ht="18" customHeight="1" x14ac:dyDescent="0.45">
      <c r="B10" s="24" t="s">
        <v>14</v>
      </c>
      <c r="C10" s="21">
        <v>63414</v>
      </c>
      <c r="D10" s="21">
        <v>54819</v>
      </c>
      <c r="E10" s="21">
        <v>61510</v>
      </c>
      <c r="F10" s="21">
        <v>61795</v>
      </c>
      <c r="G10" s="21">
        <v>48606</v>
      </c>
      <c r="H10" s="21">
        <v>53222</v>
      </c>
      <c r="I10" s="21">
        <v>64218</v>
      </c>
      <c r="J10" s="21">
        <v>52305</v>
      </c>
      <c r="K10" s="21">
        <v>32141</v>
      </c>
      <c r="L10" s="21">
        <v>30637</v>
      </c>
      <c r="M10" s="21">
        <v>40372</v>
      </c>
      <c r="N10" s="21">
        <v>57588</v>
      </c>
      <c r="O10" s="25">
        <f>SUM(C10:N10)</f>
        <v>620627</v>
      </c>
      <c r="P10" s="26">
        <f>SUM(C10:N10)</f>
        <v>620627</v>
      </c>
      <c r="Q10" s="27"/>
      <c r="R10" s="9"/>
      <c r="S10" s="9"/>
      <c r="T10" s="9"/>
    </row>
    <row r="11" spans="2:20" ht="18" customHeight="1" x14ac:dyDescent="0.35"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1"/>
      <c r="Q11" s="32"/>
      <c r="R11" s="33"/>
      <c r="S11" s="33"/>
      <c r="T11" s="9"/>
    </row>
    <row r="12" spans="2:20" ht="15" customHeight="1" x14ac:dyDescent="0.3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9"/>
      <c r="P12" s="9"/>
      <c r="Q12" s="9"/>
      <c r="R12" s="9"/>
      <c r="S12" s="9"/>
      <c r="T12" s="9"/>
    </row>
    <row r="13" spans="2:20" ht="18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36" t="s">
        <v>15</v>
      </c>
      <c r="M13" s="37"/>
      <c r="N13" s="37"/>
      <c r="O13" s="37"/>
      <c r="P13" s="38" t="s">
        <v>16</v>
      </c>
      <c r="Q13" s="39"/>
      <c r="R13" s="9"/>
      <c r="S13" s="9"/>
      <c r="T13" s="9"/>
    </row>
    <row r="14" spans="2:20" ht="18" x14ac:dyDescent="0.35">
      <c r="B14" s="9"/>
      <c r="C14" s="9"/>
      <c r="D14" s="9"/>
      <c r="E14" s="9"/>
      <c r="F14" s="9"/>
      <c r="G14" s="9"/>
      <c r="H14" s="9"/>
      <c r="I14" s="9"/>
      <c r="J14" s="9"/>
      <c r="K14" s="9"/>
      <c r="L14" s="40" t="s">
        <v>19</v>
      </c>
      <c r="M14" s="41"/>
      <c r="N14" s="41"/>
      <c r="O14" s="41"/>
      <c r="P14" s="42" t="s">
        <v>17</v>
      </c>
      <c r="Q14" s="9"/>
      <c r="R14" s="9"/>
      <c r="S14" s="9"/>
      <c r="T14" s="9"/>
    </row>
    <row r="15" spans="2:20" ht="18" x14ac:dyDescent="0.35">
      <c r="B15" s="9"/>
      <c r="C15" s="9"/>
      <c r="D15" s="9"/>
      <c r="E15" s="9"/>
      <c r="F15" s="9"/>
      <c r="G15" s="9"/>
      <c r="H15" s="9"/>
      <c r="I15" s="9"/>
      <c r="J15" s="9"/>
      <c r="K15" s="9"/>
      <c r="L15" s="43" t="str">
        <f>+B8</f>
        <v>Preliminar 2023</v>
      </c>
      <c r="M15" s="44"/>
      <c r="N15" s="45">
        <f>O8</f>
        <v>404256</v>
      </c>
      <c r="O15" s="46"/>
      <c r="P15" s="47">
        <f>(N17-N15)/N15</f>
        <v>0.53523262487136869</v>
      </c>
      <c r="Q15" s="9"/>
      <c r="R15" s="9"/>
      <c r="S15" s="9"/>
      <c r="T15" s="9"/>
    </row>
    <row r="16" spans="2:20" ht="18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48" t="str">
        <f>+B9</f>
        <v>REAL 2022</v>
      </c>
      <c r="M16" s="49"/>
      <c r="N16" s="50">
        <f>O9</f>
        <v>609909</v>
      </c>
      <c r="O16" s="51"/>
      <c r="P16" s="52">
        <f>(N17-N16)/N16</f>
        <v>1.7573113366092317E-2</v>
      </c>
      <c r="Q16" s="9"/>
      <c r="R16" s="9"/>
      <c r="S16" s="9"/>
      <c r="T16" s="9"/>
    </row>
    <row r="17" spans="2:20" ht="18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53" t="str">
        <f>+B10</f>
        <v>Real 2023</v>
      </c>
      <c r="M17" s="54"/>
      <c r="N17" s="55">
        <f>O10</f>
        <v>620627</v>
      </c>
      <c r="O17" s="54"/>
      <c r="P17" s="56"/>
      <c r="Q17" s="9"/>
      <c r="R17" s="9"/>
      <c r="S17" s="9"/>
      <c r="T17" s="9"/>
    </row>
    <row r="18" spans="2:20" ht="18.75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57"/>
      <c r="M18" s="57"/>
      <c r="N18" s="57"/>
      <c r="O18" s="57"/>
      <c r="P18" s="57"/>
      <c r="Q18" s="58"/>
      <c r="R18" s="59"/>
      <c r="S18" s="9"/>
      <c r="T18" s="9"/>
    </row>
    <row r="19" spans="2:20" ht="18.75" x14ac:dyDescent="0.35">
      <c r="B19" s="9"/>
      <c r="C19" s="9"/>
      <c r="D19" s="9"/>
      <c r="E19" s="9"/>
      <c r="F19" s="9"/>
      <c r="G19" s="9"/>
      <c r="H19" s="9"/>
      <c r="I19" s="9"/>
      <c r="J19" s="9"/>
      <c r="K19" s="60"/>
      <c r="L19" s="36" t="s">
        <v>15</v>
      </c>
      <c r="M19" s="37"/>
      <c r="N19" s="37"/>
      <c r="O19" s="37"/>
      <c r="P19" s="38" t="s">
        <v>16</v>
      </c>
      <c r="Q19" s="61"/>
      <c r="R19" s="59"/>
      <c r="S19" s="9"/>
      <c r="T19" s="9"/>
    </row>
    <row r="20" spans="2:20" ht="18.75" x14ac:dyDescent="0.35">
      <c r="B20" s="9"/>
      <c r="C20" s="9"/>
      <c r="D20" s="9"/>
      <c r="E20" s="9"/>
      <c r="F20" s="9"/>
      <c r="G20" s="9"/>
      <c r="H20" s="9"/>
      <c r="I20" s="9"/>
      <c r="J20" s="9"/>
      <c r="K20" s="60"/>
      <c r="L20" s="40" t="s">
        <v>18</v>
      </c>
      <c r="M20" s="41"/>
      <c r="N20" s="41"/>
      <c r="O20" s="41"/>
      <c r="P20" s="42" t="s">
        <v>17</v>
      </c>
      <c r="Q20" s="62"/>
      <c r="R20" s="59"/>
      <c r="S20" s="9"/>
      <c r="T20" s="9"/>
    </row>
    <row r="21" spans="2:20" ht="18.75" x14ac:dyDescent="0.35">
      <c r="B21" s="9"/>
      <c r="C21" s="9"/>
      <c r="D21" s="9"/>
      <c r="E21" s="9"/>
      <c r="F21" s="9"/>
      <c r="G21" s="9"/>
      <c r="H21" s="9"/>
      <c r="I21" s="9"/>
      <c r="J21" s="9"/>
      <c r="K21" s="60"/>
      <c r="L21" s="43" t="str">
        <f>+L15</f>
        <v>Preliminar 2023</v>
      </c>
      <c r="M21" s="44"/>
      <c r="N21" s="45">
        <f>+P8</f>
        <v>404256</v>
      </c>
      <c r="O21" s="46"/>
      <c r="P21" s="47">
        <f>(N23-N21)/N21</f>
        <v>0.53523262487136869</v>
      </c>
      <c r="Q21" s="63"/>
      <c r="R21" s="59"/>
      <c r="S21" s="9"/>
      <c r="T21" s="9"/>
    </row>
    <row r="22" spans="2:20" ht="18.75" x14ac:dyDescent="0.35">
      <c r="B22" s="9"/>
      <c r="C22" s="9"/>
      <c r="D22" s="9"/>
      <c r="E22" s="9"/>
      <c r="F22" s="9"/>
      <c r="G22" s="9"/>
      <c r="H22" s="9"/>
      <c r="I22" s="9"/>
      <c r="J22" s="9"/>
      <c r="K22" s="60"/>
      <c r="L22" s="48" t="str">
        <f>+L16</f>
        <v>REAL 2022</v>
      </c>
      <c r="M22" s="49"/>
      <c r="N22" s="50">
        <f>+P9</f>
        <v>609909</v>
      </c>
      <c r="O22" s="51"/>
      <c r="P22" s="52">
        <f>(N23-N22)/N22</f>
        <v>1.7573113366092317E-2</v>
      </c>
      <c r="Q22" s="63"/>
      <c r="R22" s="59"/>
      <c r="S22" s="9"/>
      <c r="T22" s="9"/>
    </row>
    <row r="23" spans="2:20" ht="18.75" x14ac:dyDescent="0.35">
      <c r="B23" s="9"/>
      <c r="C23" s="9"/>
      <c r="D23" s="9"/>
      <c r="E23" s="9"/>
      <c r="F23" s="9"/>
      <c r="G23" s="9"/>
      <c r="H23" s="9"/>
      <c r="I23" s="9"/>
      <c r="J23" s="9"/>
      <c r="K23" s="60"/>
      <c r="L23" s="64" t="str">
        <f>+L17</f>
        <v>Real 2023</v>
      </c>
      <c r="M23" s="65"/>
      <c r="N23" s="66">
        <f>+P10</f>
        <v>620627</v>
      </c>
      <c r="O23" s="65"/>
      <c r="P23" s="67"/>
      <c r="Q23" s="63"/>
      <c r="R23" s="59"/>
      <c r="S23" s="9"/>
      <c r="T23" s="9"/>
    </row>
    <row r="24" spans="2:20" ht="18.75" x14ac:dyDescent="0.35">
      <c r="B24" s="9"/>
      <c r="C24" s="9"/>
      <c r="D24" s="9"/>
      <c r="E24" s="9"/>
      <c r="F24" s="9"/>
      <c r="G24" s="9"/>
      <c r="H24" s="9"/>
      <c r="I24" s="9"/>
      <c r="J24" s="9"/>
      <c r="K24" s="60"/>
      <c r="L24" s="68"/>
      <c r="M24" s="69"/>
      <c r="N24" s="70"/>
      <c r="O24" s="71"/>
      <c r="P24" s="72"/>
      <c r="Q24" s="63"/>
      <c r="R24" s="59"/>
      <c r="S24" s="9"/>
      <c r="T24" s="9"/>
    </row>
    <row r="25" spans="2:20" ht="18.75" x14ac:dyDescent="0.3">
      <c r="B25" s="9"/>
      <c r="C25" s="9"/>
      <c r="D25" s="9"/>
      <c r="E25" s="9"/>
      <c r="F25" s="9"/>
      <c r="G25" s="9"/>
      <c r="H25" s="9"/>
      <c r="I25" s="9"/>
      <c r="J25" s="9"/>
      <c r="K25" s="60"/>
      <c r="L25" s="73"/>
      <c r="M25" s="73"/>
      <c r="N25" s="73"/>
      <c r="O25" s="74"/>
      <c r="P25" s="73"/>
      <c r="Q25" s="63"/>
      <c r="R25" s="59"/>
      <c r="S25" s="9"/>
      <c r="T25" s="9"/>
    </row>
    <row r="26" spans="2:20" ht="18.75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76"/>
      <c r="M26" s="76"/>
      <c r="N26" s="76"/>
      <c r="O26" s="76"/>
      <c r="P26" s="76"/>
      <c r="Q26" s="61"/>
      <c r="R26" s="59"/>
      <c r="S26" s="9"/>
      <c r="T26" s="9"/>
    </row>
    <row r="27" spans="2:20" ht="15" customHeight="1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76"/>
      <c r="M27" s="76"/>
      <c r="N27" s="76"/>
      <c r="O27" s="76"/>
      <c r="P27" s="76"/>
      <c r="Q27" s="73"/>
      <c r="R27" s="9"/>
      <c r="S27" s="9"/>
      <c r="T27" s="9"/>
    </row>
    <row r="28" spans="2:20" ht="15" customHeight="1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76"/>
      <c r="M28" s="76"/>
      <c r="N28" s="76"/>
      <c r="O28" s="76"/>
      <c r="P28" s="76"/>
      <c r="Q28" s="73"/>
      <c r="R28" s="9"/>
      <c r="S28" s="9"/>
      <c r="T28" s="9"/>
    </row>
    <row r="29" spans="2:20" ht="15" customHeight="1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76"/>
      <c r="M29" s="76"/>
      <c r="N29" s="76"/>
      <c r="O29" s="76"/>
      <c r="P29" s="76"/>
      <c r="Q29" s="73"/>
      <c r="R29" s="9"/>
      <c r="S29" s="9"/>
      <c r="T29" s="9"/>
    </row>
    <row r="30" spans="2:20" ht="15" customHeight="1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76"/>
      <c r="M30" s="76"/>
      <c r="N30" s="76"/>
      <c r="O30" s="76"/>
      <c r="P30" s="76"/>
      <c r="Q30" s="73"/>
      <c r="R30" s="9"/>
      <c r="S30" s="9"/>
      <c r="T30" s="9"/>
    </row>
    <row r="31" spans="2:20" ht="15" customHeight="1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76"/>
      <c r="M31" s="76"/>
      <c r="N31" s="76"/>
      <c r="O31" s="76"/>
      <c r="P31" s="76"/>
      <c r="Q31" s="73"/>
      <c r="R31" s="9"/>
      <c r="S31" s="9"/>
      <c r="T31" s="9"/>
    </row>
    <row r="32" spans="2:20" ht="15" customHeight="1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76"/>
      <c r="M32" s="76"/>
      <c r="N32" s="76"/>
      <c r="O32" s="76"/>
      <c r="P32" s="76"/>
      <c r="Q32" s="73"/>
      <c r="R32" s="9"/>
      <c r="S32" s="9"/>
      <c r="T32" s="9"/>
    </row>
    <row r="33" spans="2:20" ht="15" customHeight="1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76"/>
      <c r="M33" s="76"/>
      <c r="N33" s="76"/>
      <c r="O33" s="76"/>
      <c r="P33" s="76"/>
      <c r="Q33" s="73"/>
      <c r="R33" s="9"/>
      <c r="S33" s="9"/>
      <c r="T33" s="9"/>
    </row>
    <row r="34" spans="2:20" ht="15" customHeight="1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76"/>
      <c r="M34" s="76"/>
      <c r="N34" s="76"/>
      <c r="O34" s="76"/>
      <c r="P34" s="76"/>
      <c r="Q34" s="73"/>
      <c r="R34" s="9"/>
      <c r="S34" s="9"/>
      <c r="T34" s="9"/>
    </row>
    <row r="35" spans="2:20" ht="15" customHeight="1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76"/>
      <c r="M35" s="76"/>
      <c r="N35" s="76"/>
      <c r="O35" s="76"/>
      <c r="P35" s="76"/>
      <c r="Q35" s="73"/>
      <c r="R35" s="9"/>
      <c r="S35" s="9"/>
      <c r="T35" s="9"/>
    </row>
    <row r="36" spans="2:20" ht="15" customHeight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76"/>
      <c r="M36" s="76"/>
      <c r="N36" s="76"/>
      <c r="O36" s="76"/>
      <c r="P36" s="76"/>
      <c r="Q36" s="73"/>
      <c r="R36" s="9"/>
      <c r="S36" s="9"/>
      <c r="T36" s="9"/>
    </row>
    <row r="37" spans="2:20" ht="15" customHeight="1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76"/>
      <c r="M37" s="76"/>
      <c r="N37" s="76"/>
      <c r="O37" s="76"/>
      <c r="P37" s="76"/>
      <c r="Q37" s="73"/>
      <c r="R37" s="9"/>
      <c r="S37" s="9"/>
      <c r="T37" s="9"/>
    </row>
    <row r="38" spans="2:20" ht="15" customHeight="1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76"/>
      <c r="M38" s="76"/>
      <c r="N38" s="76"/>
      <c r="O38" s="76"/>
      <c r="P38" s="76"/>
      <c r="Q38" s="73"/>
      <c r="R38" s="9"/>
      <c r="S38" s="9"/>
      <c r="T38" s="9"/>
    </row>
    <row r="39" spans="2:20" ht="15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2:20" ht="15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0" ht="18.75" x14ac:dyDescent="0.35">
      <c r="B41" s="9"/>
      <c r="C41" s="9"/>
      <c r="D41" s="9"/>
      <c r="E41" s="9"/>
      <c r="F41" s="9"/>
      <c r="G41" s="9"/>
      <c r="H41" s="15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2024-01-04T16:36:15Z</dcterms:created>
  <dcterms:modified xsi:type="dcterms:W3CDTF">2024-02-08T14:48:53Z</dcterms:modified>
</cp:coreProperties>
</file>