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cuments\PAGINA WEB\2018\ESTADISTICA\"/>
    </mc:Choice>
  </mc:AlternateContent>
  <bookViews>
    <workbookView xWindow="0" yWindow="0" windowWidth="28800" windowHeight="11835"/>
  </bookViews>
  <sheets>
    <sheet name="PAX (EMBTUR)" sheetId="1" r:id="rId1"/>
  </sheets>
  <externalReferences>
    <externalReference r:id="rId2"/>
  </externalReferences>
  <definedNames>
    <definedName name="_xlnm.Print_Area" localSheetId="0">'PAX (EMBTUR)'!$A$1:$O$43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23" i="1" s="1"/>
  <c r="K16" i="1"/>
  <c r="K22" i="1" s="1"/>
  <c r="K15" i="1"/>
  <c r="K21" i="1" s="1"/>
  <c r="O10" i="1"/>
  <c r="M23" i="1" s="1"/>
  <c r="N10" i="1"/>
  <c r="M17" i="1" s="1"/>
  <c r="O9" i="1"/>
  <c r="M22" i="1" s="1"/>
  <c r="N9" i="1"/>
  <c r="M16" i="1" s="1"/>
  <c r="M8" i="1"/>
  <c r="L8" i="1"/>
  <c r="K8" i="1"/>
  <c r="J8" i="1"/>
  <c r="I8" i="1"/>
  <c r="H8" i="1"/>
  <c r="G8" i="1"/>
  <c r="O8" i="1" s="1"/>
  <c r="M21" i="1" s="1"/>
  <c r="F8" i="1"/>
  <c r="E8" i="1"/>
  <c r="D8" i="1"/>
  <c r="C8" i="1"/>
  <c r="B8" i="1"/>
  <c r="N8" i="1" s="1"/>
  <c r="M15" i="1" s="1"/>
  <c r="O15" i="1" l="1"/>
  <c r="O16" i="1"/>
  <c r="O21" i="1"/>
  <c r="O22" i="1"/>
</calcChain>
</file>

<file path=xl/sharedStrings.xml><?xml version="1.0" encoding="utf-8"?>
<sst xmlns="http://schemas.openxmlformats.org/spreadsheetml/2006/main" count="27" uniqueCount="21">
  <si>
    <t>PASAJEROS (VISITANTES) DE EMBARCACIONES TURISTICAS</t>
  </si>
  <si>
    <t>VISITANTES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</si>
  <si>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</si>
  <si>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</si>
  <si>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</si>
  <si>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</si>
  <si>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</si>
  <si>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</si>
  <si>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</si>
  <si>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</si>
  <si>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</si>
  <si>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Ene-Dic</t>
  </si>
  <si>
    <t>Total Año</t>
  </si>
  <si>
    <t>Preliminar 2018</t>
  </si>
  <si>
    <t>REAL 2017</t>
  </si>
  <si>
    <t>Real 2018</t>
  </si>
  <si>
    <t>Análisis  Acumulado</t>
  </si>
  <si>
    <t>Var.</t>
  </si>
  <si>
    <t>al mes de Enero-Diciembre</t>
  </si>
  <si>
    <t>%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</si>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</sst>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19" x14ac:knownFonts="1">
    <font>
      <sz val="10"/>
      <name val="Arial"/>
      <family val="2"/>
    </font>
    <font>
      <sz val="10"/>
      <name val="Arial"/>
      <family val="2"/>
    </font>
    <font>
      <sz val="10"/>
      <name val="Soberana Sans"/>
      <family val="3"/>
    </font>
    <font>
      <b/>
      <i/>
      <sz val="18"/>
      <name val="Montserrat"/>
    </font>
    <font>
      <b/>
      <sz val="18"/>
      <name val="Arial"/>
      <family val="2"/>
    </font>
    <font>
      <b/>
      <sz val="12"/>
      <name val="Soberana Sans"/>
      <family val="3"/>
    </font>
    <font>
      <sz val="10"/>
      <name val="Montserrat"/>
    </font>
    <font>
      <sz val="12"/>
      <name val="Montserrat"/>
    </font>
    <font>
      <b/>
      <sz val="12"/>
      <color theme="7"/>
      <name val="Montserrat"/>
    </font>
    <font>
      <b/>
      <sz val="12"/>
      <name val="Montserrat"/>
    </font>
    <font>
      <b/>
      <sz val="12"/>
      <color theme="0" tint="-0.499984740745262"/>
      <name val="Montserrat"/>
    </font>
    <font>
      <b/>
      <sz val="12"/>
      <color rgb="FF00B050"/>
      <name val="Montserrat"/>
    </font>
    <font>
      <b/>
      <sz val="12"/>
      <color rgb="FF002060"/>
      <name val="Montserrat"/>
    </font>
    <font>
      <b/>
      <sz val="16"/>
      <color rgb="FF002060"/>
      <name val="Montserrat"/>
    </font>
    <font>
      <b/>
      <sz val="10"/>
      <name val="Montserrat"/>
    </font>
    <font>
      <sz val="10"/>
      <color theme="0"/>
      <name val="Montserrat"/>
    </font>
    <font>
      <sz val="12"/>
      <color theme="0"/>
      <name val="Montserrat"/>
    </font>
    <font>
      <sz val="11"/>
      <color rgb="FF002060"/>
      <name val="Montserrat"/>
    </font>
    <font>
      <b/>
      <sz val="14"/>
      <color theme="0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  <fill>
      <patternFill patternType="solid">
        <fgColor rgb="FF56242A"/>
        <bgColor indexed="64"/>
      </patternFill>
    </fill>
    <fill>
      <patternFill patternType="solid">
        <fgColor rgb="FFB38E5D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4" xfId="0" applyFont="1" applyBorder="1"/>
    <xf numFmtId="0" fontId="7" fillId="2" borderId="5" xfId="0" applyFont="1" applyFill="1" applyBorder="1"/>
    <xf numFmtId="0" fontId="7" fillId="0" borderId="0" xfId="0" applyFont="1"/>
    <xf numFmtId="0" fontId="7" fillId="0" borderId="6" xfId="0" applyFont="1" applyBorder="1" applyAlignment="1">
      <alignment vertical="center"/>
    </xf>
    <xf numFmtId="164" fontId="7" fillId="2" borderId="7" xfId="1" applyNumberFormat="1" applyFont="1" applyFill="1" applyBorder="1" applyAlignment="1">
      <alignment vertical="center"/>
    </xf>
    <xf numFmtId="164" fontId="8" fillId="0" borderId="8" xfId="1" applyNumberFormat="1" applyFont="1" applyBorder="1" applyAlignment="1">
      <alignment vertical="center"/>
    </xf>
    <xf numFmtId="164" fontId="7" fillId="0" borderId="8" xfId="1" applyNumberFormat="1" applyFont="1" applyBorder="1" applyAlignment="1">
      <alignment vertical="center"/>
    </xf>
    <xf numFmtId="164" fontId="6" fillId="0" borderId="0" xfId="1" applyNumberFormat="1" applyFont="1"/>
    <xf numFmtId="164" fontId="9" fillId="2" borderId="4" xfId="1" applyNumberFormat="1" applyFont="1" applyFill="1" applyBorder="1" applyAlignment="1">
      <alignment vertical="center"/>
    </xf>
    <xf numFmtId="164" fontId="10" fillId="2" borderId="9" xfId="1" applyNumberFormat="1" applyFont="1" applyFill="1" applyBorder="1" applyAlignment="1">
      <alignment vertical="center"/>
    </xf>
    <xf numFmtId="164" fontId="7" fillId="0" borderId="10" xfId="1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164" fontId="11" fillId="0" borderId="9" xfId="1" applyNumberFormat="1" applyFont="1" applyFill="1" applyBorder="1" applyAlignment="1">
      <alignment horizontal="right" vertical="center"/>
    </xf>
    <xf numFmtId="164" fontId="12" fillId="0" borderId="9" xfId="1" applyNumberFormat="1" applyFont="1" applyFill="1" applyBorder="1" applyAlignment="1">
      <alignment vertical="center"/>
    </xf>
    <xf numFmtId="49" fontId="13" fillId="0" borderId="6" xfId="1" applyNumberFormat="1" applyFont="1" applyFill="1" applyBorder="1" applyAlignment="1">
      <alignment horizontal="right"/>
    </xf>
    <xf numFmtId="0" fontId="7" fillId="0" borderId="0" xfId="0" applyFont="1" applyBorder="1" applyAlignment="1">
      <alignment vertical="center"/>
    </xf>
    <xf numFmtId="164" fontId="7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vertical="center"/>
    </xf>
    <xf numFmtId="164" fontId="12" fillId="0" borderId="0" xfId="1" applyNumberFormat="1" applyFont="1" applyFill="1" applyBorder="1"/>
    <xf numFmtId="0" fontId="6" fillId="0" borderId="0" xfId="0" applyFont="1" applyBorder="1"/>
    <xf numFmtId="0" fontId="6" fillId="0" borderId="0" xfId="0" applyFont="1" applyBorder="1" applyAlignment="1"/>
    <xf numFmtId="165" fontId="6" fillId="0" borderId="0" xfId="0" applyNumberFormat="1" applyFont="1"/>
    <xf numFmtId="0" fontId="12" fillId="3" borderId="12" xfId="0" applyFont="1" applyFill="1" applyBorder="1"/>
    <xf numFmtId="0" fontId="12" fillId="3" borderId="7" xfId="0" applyFont="1" applyFill="1" applyBorder="1"/>
    <xf numFmtId="0" fontId="12" fillId="3" borderId="13" xfId="0" applyFont="1" applyFill="1" applyBorder="1"/>
    <xf numFmtId="164" fontId="6" fillId="0" borderId="0" xfId="0" applyNumberFormat="1" applyFont="1"/>
    <xf numFmtId="0" fontId="12" fillId="3" borderId="11" xfId="0" applyFont="1" applyFill="1" applyBorder="1"/>
    <xf numFmtId="0" fontId="12" fillId="3" borderId="4" xfId="0" applyFont="1" applyFill="1" applyBorder="1"/>
    <xf numFmtId="0" fontId="12" fillId="3" borderId="14" xfId="0" applyFont="1" applyFill="1" applyBorder="1"/>
    <xf numFmtId="0" fontId="7" fillId="0" borderId="12" xfId="0" applyFont="1" applyBorder="1" applyAlignment="1">
      <alignment vertical="center"/>
    </xf>
    <xf numFmtId="0" fontId="7" fillId="0" borderId="7" xfId="0" applyFont="1" applyBorder="1"/>
    <xf numFmtId="164" fontId="7" fillId="0" borderId="7" xfId="1" applyNumberFormat="1" applyFont="1" applyBorder="1"/>
    <xf numFmtId="166" fontId="6" fillId="0" borderId="13" xfId="2" applyNumberFormat="1" applyFont="1" applyBorder="1"/>
    <xf numFmtId="0" fontId="7" fillId="0" borderId="0" xfId="0" applyFont="1" applyBorder="1"/>
    <xf numFmtId="164" fontId="7" fillId="0" borderId="0" xfId="1" applyNumberFormat="1" applyFont="1" applyBorder="1"/>
    <xf numFmtId="166" fontId="6" fillId="0" borderId="15" xfId="2" applyNumberFormat="1" applyFont="1" applyBorder="1"/>
    <xf numFmtId="0" fontId="9" fillId="0" borderId="4" xfId="0" applyFont="1" applyBorder="1"/>
    <xf numFmtId="164" fontId="9" fillId="0" borderId="4" xfId="1" applyNumberFormat="1" applyFont="1" applyBorder="1"/>
    <xf numFmtId="0" fontId="6" fillId="0" borderId="4" xfId="0" applyFont="1" applyBorder="1"/>
    <xf numFmtId="0" fontId="14" fillId="0" borderId="14" xfId="0" applyFont="1" applyBorder="1"/>
    <xf numFmtId="0" fontId="6" fillId="2" borderId="0" xfId="0" applyFont="1" applyFill="1" applyBorder="1"/>
    <xf numFmtId="164" fontId="7" fillId="0" borderId="0" xfId="0" applyNumberFormat="1" applyFont="1" applyBorder="1" applyAlignment="1">
      <alignment vertical="center"/>
    </xf>
    <xf numFmtId="164" fontId="7" fillId="0" borderId="0" xfId="1" applyNumberFormat="1" applyFont="1" applyBorder="1" applyAlignment="1">
      <alignment horizontal="center" vertical="center"/>
    </xf>
    <xf numFmtId="0" fontId="15" fillId="2" borderId="0" xfId="0" applyFont="1" applyFill="1" applyBorder="1"/>
    <xf numFmtId="0" fontId="7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/>
    <xf numFmtId="164" fontId="7" fillId="2" borderId="0" xfId="1" applyNumberFormat="1" applyFont="1" applyFill="1" applyBorder="1"/>
    <xf numFmtId="164" fontId="9" fillId="2" borderId="0" xfId="1" applyNumberFormat="1" applyFont="1" applyFill="1" applyBorder="1"/>
    <xf numFmtId="0" fontId="14" fillId="2" borderId="0" xfId="0" applyFont="1" applyFill="1" applyBorder="1"/>
    <xf numFmtId="0" fontId="6" fillId="0" borderId="0" xfId="0" applyFont="1" applyFill="1" applyBorder="1"/>
    <xf numFmtId="164" fontId="6" fillId="0" borderId="0" xfId="0" applyNumberFormat="1" applyFont="1" applyFill="1" applyBorder="1"/>
    <xf numFmtId="0" fontId="17" fillId="0" borderId="0" xfId="0" applyFont="1" applyFill="1" applyBorder="1" applyAlignment="1">
      <alignment horizontal="justify" vertical="top" wrapText="1"/>
    </xf>
    <xf numFmtId="0" fontId="18" fillId="4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211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Análisis del Periodo </a:t>
            </a:r>
          </a:p>
        </c:rich>
      </c:tx>
      <c:layout>
        <c:manualLayout>
          <c:xMode val="edge"/>
          <c:yMode val="edge"/>
          <c:x val="6.2374227761407122E-2"/>
          <c:y val="1.9189765458422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64"/>
          <c:w val="0.8933605998100741"/>
          <c:h val="0.6119409356061710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'PAX (EMBTUR)'!$A$9</c:f>
              <c:strCache>
                <c:ptCount val="1"/>
                <c:pt idx="0">
                  <c:v>REAL 2017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9174223178920489E-3"/>
                  <c:y val="3.1490432949497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2402644089362204E-3"/>
                  <c:y val="2.581223677198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009067814704338E-3"/>
                  <c:y val="1.1451066527089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5218329099362507E-2"/>
                  <c:y val="1.1451066527089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218329099362507E-2"/>
                  <c:y val="8.5882998953173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218329099362507E-2"/>
                  <c:y val="-8.5882998953174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3519235880833069E-2"/>
                  <c:y val="5.72553326354494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'PAX (EMBTUR)'!$B$6:$M$6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(EMBTUR)'!$B$9:$M$9</c:f>
              <c:numCache>
                <c:formatCode>_-* #,##0_-;\-* #,##0_-;_-* "-"??_-;_-@_-</c:formatCode>
                <c:ptCount val="12"/>
                <c:pt idx="0">
                  <c:v>54098</c:v>
                </c:pt>
                <c:pt idx="1">
                  <c:v>49255</c:v>
                </c:pt>
                <c:pt idx="2">
                  <c:v>60194</c:v>
                </c:pt>
                <c:pt idx="3">
                  <c:v>62716</c:v>
                </c:pt>
                <c:pt idx="4">
                  <c:v>41073</c:v>
                </c:pt>
                <c:pt idx="5">
                  <c:v>50253</c:v>
                </c:pt>
                <c:pt idx="6">
                  <c:v>76605</c:v>
                </c:pt>
                <c:pt idx="7">
                  <c:v>56599</c:v>
                </c:pt>
                <c:pt idx="8">
                  <c:v>25536</c:v>
                </c:pt>
                <c:pt idx="9">
                  <c:v>36796</c:v>
                </c:pt>
                <c:pt idx="10">
                  <c:v>42116</c:v>
                </c:pt>
                <c:pt idx="11">
                  <c:v>62310</c:v>
                </c:pt>
              </c:numCache>
            </c:numRef>
          </c:val>
        </c:ser>
        <c:ser>
          <c:idx val="2"/>
          <c:order val="2"/>
          <c:tx>
            <c:strRef>
              <c:f>'PAX (EMBTUR)'!$A$10</c:f>
              <c:strCache>
                <c:ptCount val="1"/>
                <c:pt idx="0">
                  <c:v>Real 2018</c:v>
                </c:pt>
              </c:strCache>
            </c:strRef>
          </c:tx>
          <c:spPr>
            <a:solidFill>
              <a:srgbClr val="621132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068963599764228E-2"/>
                  <c:y val="8.767222902059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431947425588757E-2"/>
                  <c:y val="1.5246920884364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9938647366150604E-3"/>
                  <c:y val="1.0433770006681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533937854313639E-3"/>
                  <c:y val="-5.24834486225515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3469735460340327E-3"/>
                  <c:y val="4.755573829173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3540227839748507E-2"/>
                  <c:y val="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50114920797328E-2"/>
                  <c:y val="9.5110710364670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482724963288538E-2"/>
                  <c:y val="1.3828740734328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4712642399842818E-2"/>
                  <c:y val="1.9021954847126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0298849679889973E-2"/>
                  <c:y val="-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2.7953904712123463E-2"/>
                  <c:y val="7.1333032773503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'PAX (EMBTUR)'!$B$6:$M$6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(EMBTUR)'!$B$10:$M$10</c:f>
              <c:numCache>
                <c:formatCode>_-* #,##0_-;\-* #,##0_-;_-* "-"??_-;_-@_-</c:formatCode>
                <c:ptCount val="12"/>
                <c:pt idx="0">
                  <c:v>61718</c:v>
                </c:pt>
                <c:pt idx="1">
                  <c:v>53751</c:v>
                </c:pt>
                <c:pt idx="2">
                  <c:v>70464</c:v>
                </c:pt>
                <c:pt idx="3">
                  <c:v>57980</c:v>
                </c:pt>
                <c:pt idx="4">
                  <c:v>45727</c:v>
                </c:pt>
                <c:pt idx="5">
                  <c:v>55690</c:v>
                </c:pt>
                <c:pt idx="6">
                  <c:v>79435</c:v>
                </c:pt>
                <c:pt idx="7">
                  <c:v>55998</c:v>
                </c:pt>
                <c:pt idx="8">
                  <c:v>28647</c:v>
                </c:pt>
                <c:pt idx="9">
                  <c:v>35455</c:v>
                </c:pt>
                <c:pt idx="10">
                  <c:v>43097</c:v>
                </c:pt>
                <c:pt idx="11">
                  <c:v>57454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761424"/>
        <c:axId val="477076904"/>
      </c:barChart>
      <c:lineChart>
        <c:grouping val="standard"/>
        <c:varyColors val="0"/>
        <c:ser>
          <c:idx val="0"/>
          <c:order val="0"/>
          <c:tx>
            <c:strRef>
              <c:f>'[1]PAX (EMBTUR)'!$A$8</c:f>
              <c:strCache>
                <c:ptCount val="1"/>
                <c:pt idx="0">
                  <c:v>Preliminar 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x"/>
            <c:size val="3"/>
            <c:spPr>
              <a:solidFill>
                <a:srgbClr val="008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'[1]PAX (EMBTUR)'!$B$6:$M$6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'[1]PAX (EMBTUR)'!$B$8:$M$8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761424"/>
        <c:axId val="477076904"/>
      </c:lineChart>
      <c:catAx>
        <c:axId val="645761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39839052327049768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477076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70769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Visitantes</a:t>
                </a:r>
              </a:p>
            </c:rich>
          </c:tx>
          <c:layout>
            <c:manualLayout>
              <c:xMode val="edge"/>
              <c:yMode val="edge"/>
              <c:x val="5.0301381039028793E-3"/>
              <c:y val="0.48726692745497374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45761424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23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t"/>
      <c:layout>
        <c:manualLayout>
          <c:xMode val="edge"/>
          <c:yMode val="edge"/>
          <c:x val="0.47290094255541942"/>
          <c:y val="3.8379530916844352E-2"/>
          <c:w val="0.43253208972495394"/>
          <c:h val="0.18123689762660294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11</xdr:row>
      <xdr:rowOff>111919</xdr:rowOff>
    </xdr:from>
    <xdr:to>
      <xdr:col>9</xdr:col>
      <xdr:colOff>476250</xdr:colOff>
      <xdr:row>33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390525</xdr:colOff>
      <xdr:row>0</xdr:row>
      <xdr:rowOff>152401</xdr:rowOff>
    </xdr:from>
    <xdr:to>
      <xdr:col>14</xdr:col>
      <xdr:colOff>542925</xdr:colOff>
      <xdr:row>0</xdr:row>
      <xdr:rowOff>609601</xdr:rowOff>
    </xdr:to>
    <xdr:sp macro="" textlink="">
      <xdr:nvSpPr>
        <xdr:cNvPr id="3" name="1 Título"/>
        <xdr:cNvSpPr>
          <a:spLocks noGrp="1"/>
        </xdr:cNvSpPr>
      </xdr:nvSpPr>
      <xdr:spPr bwMode="auto">
        <a:xfrm>
          <a:off x="390525" y="152401"/>
          <a:ext cx="134588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  <a:ea typeface="+mj-ea"/>
              <a:cs typeface="+mj-cs"/>
            </a:defRPr>
          </a:lvl1pPr>
          <a:lvl2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2pPr>
          <a:lvl3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3pPr>
          <a:lvl4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4pPr>
          <a:lvl5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5pPr>
          <a:lvl6pPr marL="4572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6pPr>
          <a:lvl7pPr marL="9144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7pPr>
          <a:lvl8pPr marL="13716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8pPr>
          <a:lvl9pPr marL="18288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9pPr>
        </a:lstStyle>
        <a:p>
          <a:pPr algn="ctr"/>
          <a:r>
            <a:rPr lang="es-ES" sz="2000">
              <a:latin typeface="Montserrat" panose="00000500000000000000" pitchFamily="2" charset="0"/>
            </a:rPr>
            <a:t>Puerto Vallarta</a:t>
          </a:r>
          <a:r>
            <a:rPr lang="es-ES">
              <a:latin typeface="Montserrat" panose="00000500000000000000" pitchFamily="2" charset="0"/>
            </a:rPr>
            <a:t/>
          </a:r>
          <a:br>
            <a:rPr lang="es-ES">
              <a:latin typeface="Montserrat" panose="00000500000000000000" pitchFamily="2" charset="0"/>
            </a:rPr>
          </a:br>
          <a:r>
            <a:rPr lang="es-ES" sz="1200">
              <a:latin typeface="Montserrat" panose="00000500000000000000" pitchFamily="2" charset="0"/>
            </a:rPr>
            <a:t>Administración Portuaria Integral Puerto Vallarta, S.A. de C.V.</a:t>
          </a:r>
          <a:endParaRPr lang="es-ES"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13</xdr:col>
      <xdr:colOff>447675</xdr:colOff>
      <xdr:row>0</xdr:row>
      <xdr:rowOff>202408</xdr:rowOff>
    </xdr:from>
    <xdr:to>
      <xdr:col>14</xdr:col>
      <xdr:colOff>609601</xdr:colOff>
      <xdr:row>1</xdr:row>
      <xdr:rowOff>285751</xdr:rowOff>
    </xdr:to>
    <xdr:pic>
      <xdr:nvPicPr>
        <xdr:cNvPr id="4" name="1 Imagen" descr="Logo API Puerto Vallarta.jpg"/>
        <xdr:cNvPicPr/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801600" y="202408"/>
          <a:ext cx="1114426" cy="7024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201233</xdr:colOff>
      <xdr:row>2</xdr:row>
      <xdr:rowOff>23812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0"/>
          <a:ext cx="2058608" cy="11763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Microsoft/Windows/INetCache/Content.Outlook/XT0CS3JU/Estadis%20DIC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Resumen Acum"/>
    </sheetNames>
    <sheetDataSet>
      <sheetData sheetId="0"/>
      <sheetData sheetId="1"/>
      <sheetData sheetId="2"/>
      <sheetData sheetId="3">
        <row r="6">
          <cell r="B6" t="str">
            <v>E</v>
          </cell>
          <cell r="C6" t="str">
            <v>F</v>
          </cell>
          <cell r="D6" t="str">
            <v>M</v>
          </cell>
          <cell r="E6" t="str">
            <v>A</v>
          </cell>
          <cell r="F6" t="str">
            <v>M</v>
          </cell>
          <cell r="G6" t="str">
            <v>J</v>
          </cell>
          <cell r="H6" t="str">
            <v>J</v>
          </cell>
          <cell r="I6" t="str">
            <v>A</v>
          </cell>
          <cell r="J6" t="str">
            <v>S</v>
          </cell>
          <cell r="K6" t="str">
            <v>O</v>
          </cell>
          <cell r="L6" t="str">
            <v>N</v>
          </cell>
          <cell r="M6" t="str">
            <v>D</v>
          </cell>
        </row>
        <row r="8">
          <cell r="A8" t="str">
            <v>Preliminar 2018</v>
          </cell>
          <cell r="B8">
            <v>55179.96</v>
          </cell>
          <cell r="C8">
            <v>50240.1</v>
          </cell>
          <cell r="D8">
            <v>61397.880000000005</v>
          </cell>
          <cell r="E8">
            <v>63970.32</v>
          </cell>
          <cell r="F8">
            <v>41894.46</v>
          </cell>
          <cell r="G8">
            <v>51258.06</v>
          </cell>
          <cell r="H8">
            <v>78137.100000000006</v>
          </cell>
          <cell r="I8">
            <v>57730.98</v>
          </cell>
          <cell r="J8">
            <v>26046.720000000001</v>
          </cell>
          <cell r="K8">
            <v>37531.919999999998</v>
          </cell>
          <cell r="L8">
            <v>42958.32</v>
          </cell>
          <cell r="M8">
            <v>63556.200000000004</v>
          </cell>
        </row>
        <row r="9">
          <cell r="A9" t="str">
            <v>REAL 2017</v>
          </cell>
          <cell r="B9">
            <v>54098</v>
          </cell>
          <cell r="C9">
            <v>49255</v>
          </cell>
          <cell r="D9">
            <v>60194</v>
          </cell>
          <cell r="E9">
            <v>62716</v>
          </cell>
          <cell r="F9">
            <v>41073</v>
          </cell>
          <cell r="G9">
            <v>50253</v>
          </cell>
          <cell r="H9">
            <v>76605</v>
          </cell>
          <cell r="I9">
            <v>56599</v>
          </cell>
          <cell r="J9">
            <v>25536</v>
          </cell>
          <cell r="K9">
            <v>36796</v>
          </cell>
          <cell r="L9">
            <v>42116</v>
          </cell>
          <cell r="M9">
            <v>62310</v>
          </cell>
        </row>
        <row r="10">
          <cell r="A10" t="str">
            <v>Real 2018</v>
          </cell>
          <cell r="B10">
            <v>61718</v>
          </cell>
          <cell r="C10">
            <v>53751</v>
          </cell>
          <cell r="D10">
            <v>70464</v>
          </cell>
          <cell r="E10">
            <v>57980</v>
          </cell>
          <cell r="F10">
            <v>45727</v>
          </cell>
          <cell r="G10">
            <v>55690</v>
          </cell>
          <cell r="H10">
            <v>79435</v>
          </cell>
          <cell r="I10">
            <v>55998</v>
          </cell>
          <cell r="J10">
            <v>28647</v>
          </cell>
          <cell r="K10">
            <v>35455</v>
          </cell>
          <cell r="L10">
            <v>43097</v>
          </cell>
          <cell r="M10">
            <v>57454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showGridLines="0" tabSelected="1" zoomScale="80" zoomScaleNormal="80" workbookViewId="0">
      <selection activeCell="Q19" sqref="Q19"/>
    </sheetView>
  </sheetViews>
  <sheetFormatPr baseColWidth="10" defaultColWidth="11.42578125" defaultRowHeight="12.75" x14ac:dyDescent="0.2"/>
  <cols>
    <col min="1" max="1" width="27.85546875" bestFit="1" customWidth="1"/>
    <col min="2" max="2" width="12.42578125" customWidth="1"/>
    <col min="3" max="3" width="13.28515625" customWidth="1"/>
    <col min="4" max="5" width="12.7109375" customWidth="1"/>
    <col min="6" max="6" width="12.85546875" customWidth="1"/>
    <col min="7" max="7" width="14" customWidth="1"/>
    <col min="8" max="8" width="12.42578125" customWidth="1"/>
    <col min="9" max="9" width="12.7109375" customWidth="1"/>
    <col min="10" max="10" width="13.28515625" customWidth="1"/>
    <col min="11" max="11" width="13" customWidth="1"/>
    <col min="12" max="12" width="13.28515625" customWidth="1"/>
    <col min="13" max="13" width="14.7109375" customWidth="1"/>
    <col min="14" max="14" width="14.28515625" customWidth="1"/>
    <col min="15" max="15" width="14.5703125" customWidth="1"/>
    <col min="16" max="16" width="12.7109375" bestFit="1" customWidth="1"/>
    <col min="17" max="17" width="10.42578125" customWidth="1"/>
  </cols>
  <sheetData>
    <row r="1" spans="1:19" ht="48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9" ht="42" customHeight="1" x14ac:dyDescent="0.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9" ht="15" customHeight="1" thickBot="1" x14ac:dyDescent="0.3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  <c r="Q3" s="7"/>
    </row>
    <row r="4" spans="1:19" ht="15" customHeight="1" thickTop="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7"/>
      <c r="Q4" s="7"/>
    </row>
    <row r="5" spans="1:19" ht="15" customHeight="1" x14ac:dyDescent="0.3">
      <c r="A5" s="10"/>
      <c r="B5" s="10"/>
      <c r="C5" s="10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0"/>
      <c r="S5" s="10"/>
    </row>
    <row r="6" spans="1:19" ht="26.25" customHeight="1" x14ac:dyDescent="0.3">
      <c r="A6" s="67" t="s">
        <v>1</v>
      </c>
      <c r="B6" s="67" t="s">
        <v>2</v>
      </c>
      <c r="C6" s="67" t="s">
        <v>3</v>
      </c>
      <c r="D6" s="67" t="s">
        <v>4</v>
      </c>
      <c r="E6" s="67" t="s">
        <v>5</v>
      </c>
      <c r="F6" s="67" t="s">
        <v>4</v>
      </c>
      <c r="G6" s="67" t="s">
        <v>6</v>
      </c>
      <c r="H6" s="67" t="s">
        <v>6</v>
      </c>
      <c r="I6" s="67" t="s">
        <v>5</v>
      </c>
      <c r="J6" s="67" t="s">
        <v>7</v>
      </c>
      <c r="K6" s="67" t="s">
        <v>8</v>
      </c>
      <c r="L6" s="67" t="s">
        <v>9</v>
      </c>
      <c r="M6" s="67" t="s">
        <v>10</v>
      </c>
      <c r="N6" s="68" t="s">
        <v>11</v>
      </c>
      <c r="O6" s="68" t="s">
        <v>12</v>
      </c>
      <c r="P6" s="10"/>
      <c r="Q6" s="10"/>
      <c r="R6" s="10"/>
      <c r="S6" s="10"/>
    </row>
    <row r="7" spans="1:19" ht="15" customHeight="1" x14ac:dyDescent="0.3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  <c r="P7" s="10"/>
      <c r="Q7" s="10"/>
      <c r="R7" s="10"/>
      <c r="S7" s="10"/>
    </row>
    <row r="8" spans="1:19" ht="18" hidden="1" customHeight="1" x14ac:dyDescent="0.3">
      <c r="A8" s="15" t="s">
        <v>13</v>
      </c>
      <c r="B8" s="16">
        <f>B9*1.02</f>
        <v>55179.96</v>
      </c>
      <c r="C8" s="16">
        <f t="shared" ref="C8:M8" si="0">C9*1.02</f>
        <v>50240.1</v>
      </c>
      <c r="D8" s="16">
        <f t="shared" si="0"/>
        <v>61397.880000000005</v>
      </c>
      <c r="E8" s="16">
        <f t="shared" si="0"/>
        <v>63970.32</v>
      </c>
      <c r="F8" s="16">
        <f t="shared" si="0"/>
        <v>41894.46</v>
      </c>
      <c r="G8" s="16">
        <f t="shared" si="0"/>
        <v>51258.06</v>
      </c>
      <c r="H8" s="16">
        <f t="shared" si="0"/>
        <v>78137.100000000006</v>
      </c>
      <c r="I8" s="16">
        <f t="shared" si="0"/>
        <v>57730.98</v>
      </c>
      <c r="J8" s="16">
        <f t="shared" si="0"/>
        <v>26046.720000000001</v>
      </c>
      <c r="K8" s="16">
        <f t="shared" si="0"/>
        <v>37531.919999999998</v>
      </c>
      <c r="L8" s="16">
        <f t="shared" si="0"/>
        <v>42958.32</v>
      </c>
      <c r="M8" s="16">
        <f t="shared" si="0"/>
        <v>63556.200000000004</v>
      </c>
      <c r="N8" s="17">
        <f>SUM(B8:M8)</f>
        <v>629902.0199999999</v>
      </c>
      <c r="O8" s="18">
        <f>SUM(B8:M8)</f>
        <v>629902.0199999999</v>
      </c>
      <c r="P8" s="19"/>
      <c r="Q8" s="10"/>
      <c r="R8" s="10"/>
      <c r="S8" s="10"/>
    </row>
    <row r="9" spans="1:19" ht="18" customHeight="1" x14ac:dyDescent="0.3">
      <c r="A9" s="15" t="s">
        <v>14</v>
      </c>
      <c r="B9" s="20">
        <v>54098</v>
      </c>
      <c r="C9" s="20">
        <v>49255</v>
      </c>
      <c r="D9" s="20">
        <v>60194</v>
      </c>
      <c r="E9" s="20">
        <v>62716</v>
      </c>
      <c r="F9" s="20">
        <v>41073</v>
      </c>
      <c r="G9" s="20">
        <v>50253</v>
      </c>
      <c r="H9" s="20">
        <v>76605</v>
      </c>
      <c r="I9" s="20">
        <v>56599</v>
      </c>
      <c r="J9" s="20">
        <v>25536</v>
      </c>
      <c r="K9" s="20">
        <v>36796</v>
      </c>
      <c r="L9" s="20">
        <v>42116</v>
      </c>
      <c r="M9" s="20">
        <v>62310</v>
      </c>
      <c r="N9" s="21">
        <f>SUM(B9:M9)</f>
        <v>617551</v>
      </c>
      <c r="O9" s="22">
        <f>SUM(B9:M9)</f>
        <v>617551</v>
      </c>
      <c r="P9" s="19"/>
      <c r="Q9" s="10"/>
      <c r="R9" s="10"/>
      <c r="S9" s="10"/>
    </row>
    <row r="10" spans="1:19" ht="18" customHeight="1" x14ac:dyDescent="0.45">
      <c r="A10" s="23" t="s">
        <v>15</v>
      </c>
      <c r="B10" s="20">
        <v>61718</v>
      </c>
      <c r="C10" s="20">
        <v>53751</v>
      </c>
      <c r="D10" s="20">
        <v>70464</v>
      </c>
      <c r="E10" s="20">
        <v>57980</v>
      </c>
      <c r="F10" s="20">
        <v>45727</v>
      </c>
      <c r="G10" s="20">
        <v>55690</v>
      </c>
      <c r="H10" s="20">
        <v>79435</v>
      </c>
      <c r="I10" s="20">
        <v>55998</v>
      </c>
      <c r="J10" s="20">
        <v>28647</v>
      </c>
      <c r="K10" s="20">
        <v>35455</v>
      </c>
      <c r="L10" s="20">
        <v>43097</v>
      </c>
      <c r="M10" s="20">
        <v>57454</v>
      </c>
      <c r="N10" s="24">
        <f>SUM(B10:M10)</f>
        <v>645416</v>
      </c>
      <c r="O10" s="25">
        <f>SUM(B10:M10)</f>
        <v>645416</v>
      </c>
      <c r="P10" s="26"/>
      <c r="Q10" s="10"/>
      <c r="R10" s="10"/>
      <c r="S10" s="10"/>
    </row>
    <row r="11" spans="1:19" ht="18" customHeight="1" x14ac:dyDescent="0.35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  <c r="O11" s="29"/>
      <c r="P11" s="30"/>
      <c r="Q11" s="31"/>
      <c r="R11" s="31"/>
      <c r="S11" s="10"/>
    </row>
    <row r="12" spans="1:19" ht="15" customHeight="1" x14ac:dyDescent="0.3">
      <c r="A12" s="32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10"/>
      <c r="O12" s="10"/>
      <c r="P12" s="10"/>
      <c r="Q12" s="10"/>
      <c r="R12" s="10"/>
      <c r="S12" s="10"/>
    </row>
    <row r="13" spans="1:19" ht="18.75" x14ac:dyDescent="0.3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34" t="s">
        <v>16</v>
      </c>
      <c r="L13" s="35"/>
      <c r="M13" s="35"/>
      <c r="N13" s="35"/>
      <c r="O13" s="36" t="s">
        <v>17</v>
      </c>
      <c r="P13" s="37"/>
      <c r="Q13" s="10"/>
      <c r="R13" s="10"/>
      <c r="S13" s="10"/>
    </row>
    <row r="14" spans="1:19" ht="18.75" x14ac:dyDescent="0.3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38" t="s">
        <v>18</v>
      </c>
      <c r="L14" s="39"/>
      <c r="M14" s="39"/>
      <c r="N14" s="39"/>
      <c r="O14" s="40" t="s">
        <v>19</v>
      </c>
      <c r="P14" s="10"/>
      <c r="Q14" s="10"/>
      <c r="R14" s="10"/>
      <c r="S14" s="10"/>
    </row>
    <row r="15" spans="1:19" ht="18.75" hidden="1" x14ac:dyDescent="0.3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41" t="str">
        <f>+A8</f>
        <v>Preliminar 2018</v>
      </c>
      <c r="L15" s="42"/>
      <c r="M15" s="43">
        <f>N8</f>
        <v>629902.0199999999</v>
      </c>
      <c r="N15" s="10"/>
      <c r="O15" s="44">
        <f>(M17-M15)/M15</f>
        <v>2.4629195505675789E-2</v>
      </c>
      <c r="P15" s="10"/>
      <c r="Q15" s="10"/>
      <c r="R15" s="10"/>
      <c r="S15" s="10"/>
    </row>
    <row r="16" spans="1:19" ht="18.75" x14ac:dyDescent="0.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5" t="str">
        <f>+A9</f>
        <v>REAL 2017</v>
      </c>
      <c r="L16" s="45"/>
      <c r="M16" s="46">
        <f>N9</f>
        <v>617551</v>
      </c>
      <c r="N16" s="10"/>
      <c r="O16" s="47">
        <f>(M17-M16)/M16</f>
        <v>4.512177941578914E-2</v>
      </c>
      <c r="P16" s="10"/>
      <c r="Q16" s="10"/>
      <c r="R16" s="10"/>
      <c r="S16" s="10"/>
    </row>
    <row r="17" spans="1:19" ht="18.75" x14ac:dyDescent="0.3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23" t="str">
        <f>+A10</f>
        <v>Real 2018</v>
      </c>
      <c r="L17" s="48"/>
      <c r="M17" s="49">
        <f>N10</f>
        <v>645416</v>
      </c>
      <c r="N17" s="50"/>
      <c r="O17" s="51"/>
      <c r="P17" s="10"/>
      <c r="Q17" s="10"/>
      <c r="R17" s="10"/>
      <c r="S17" s="10"/>
    </row>
    <row r="18" spans="1:19" ht="18.75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52"/>
      <c r="L18" s="52"/>
      <c r="M18" s="52"/>
      <c r="N18" s="52"/>
      <c r="O18" s="52"/>
      <c r="P18" s="53"/>
      <c r="Q18" s="54"/>
      <c r="R18" s="10"/>
      <c r="S18" s="10"/>
    </row>
    <row r="19" spans="1:19" ht="18.75" x14ac:dyDescent="0.35">
      <c r="A19" s="10"/>
      <c r="B19" s="10"/>
      <c r="C19" s="10"/>
      <c r="D19" s="10"/>
      <c r="E19" s="10"/>
      <c r="F19" s="10"/>
      <c r="G19" s="10"/>
      <c r="H19" s="10"/>
      <c r="I19" s="10"/>
      <c r="J19" s="55"/>
      <c r="K19" s="34" t="s">
        <v>16</v>
      </c>
      <c r="L19" s="35"/>
      <c r="M19" s="35"/>
      <c r="N19" s="35"/>
      <c r="O19" s="36" t="s">
        <v>17</v>
      </c>
      <c r="P19" s="56"/>
      <c r="Q19" s="54"/>
      <c r="R19" s="10"/>
      <c r="S19" s="10"/>
    </row>
    <row r="20" spans="1:19" ht="18.75" x14ac:dyDescent="0.35">
      <c r="A20" s="10"/>
      <c r="B20" s="10"/>
      <c r="C20" s="10"/>
      <c r="D20" s="10"/>
      <c r="E20" s="10"/>
      <c r="F20" s="10"/>
      <c r="G20" s="10"/>
      <c r="H20" s="10"/>
      <c r="I20" s="10"/>
      <c r="J20" s="55"/>
      <c r="K20" s="38" t="s">
        <v>20</v>
      </c>
      <c r="L20" s="39"/>
      <c r="M20" s="39"/>
      <c r="N20" s="39"/>
      <c r="O20" s="40" t="s">
        <v>19</v>
      </c>
      <c r="P20" s="57"/>
      <c r="Q20" s="54"/>
      <c r="R20" s="10"/>
      <c r="S20" s="10"/>
    </row>
    <row r="21" spans="1:19" ht="18.75" hidden="1" x14ac:dyDescent="0.35">
      <c r="A21" s="10"/>
      <c r="B21" s="10"/>
      <c r="C21" s="10"/>
      <c r="D21" s="10"/>
      <c r="E21" s="10"/>
      <c r="F21" s="10"/>
      <c r="G21" s="10"/>
      <c r="H21" s="10"/>
      <c r="I21" s="10"/>
      <c r="J21" s="55"/>
      <c r="K21" s="41" t="str">
        <f>+K15</f>
        <v>Preliminar 2018</v>
      </c>
      <c r="L21" s="42"/>
      <c r="M21" s="43">
        <f>+O8</f>
        <v>629902.0199999999</v>
      </c>
      <c r="N21" s="10"/>
      <c r="O21" s="44">
        <f>(M23-M21)/M21</f>
        <v>2.4629195505675789E-2</v>
      </c>
      <c r="P21" s="58"/>
      <c r="Q21" s="54"/>
      <c r="R21" s="10"/>
      <c r="S21" s="10"/>
    </row>
    <row r="22" spans="1:19" ht="18.75" x14ac:dyDescent="0.35">
      <c r="A22" s="10"/>
      <c r="B22" s="10"/>
      <c r="C22" s="10"/>
      <c r="D22" s="10"/>
      <c r="E22" s="10"/>
      <c r="F22" s="10"/>
      <c r="G22" s="10"/>
      <c r="H22" s="10"/>
      <c r="I22" s="10"/>
      <c r="J22" s="55"/>
      <c r="K22" s="15" t="str">
        <f>+K16</f>
        <v>REAL 2017</v>
      </c>
      <c r="L22" s="45"/>
      <c r="M22" s="46">
        <f>+O9</f>
        <v>617551</v>
      </c>
      <c r="N22" s="10"/>
      <c r="O22" s="47">
        <f>(M23-M22)/M22</f>
        <v>4.512177941578914E-2</v>
      </c>
      <c r="P22" s="58"/>
      <c r="Q22" s="54"/>
      <c r="R22" s="10"/>
      <c r="S22" s="10"/>
    </row>
    <row r="23" spans="1:19" ht="18.75" x14ac:dyDescent="0.35">
      <c r="A23" s="10"/>
      <c r="B23" s="10"/>
      <c r="C23" s="10"/>
      <c r="D23" s="10"/>
      <c r="E23" s="10"/>
      <c r="F23" s="10"/>
      <c r="G23" s="10"/>
      <c r="H23" s="10"/>
      <c r="I23" s="10"/>
      <c r="J23" s="55"/>
      <c r="K23" s="23" t="str">
        <f>+K17</f>
        <v>Real 2018</v>
      </c>
      <c r="L23" s="48"/>
      <c r="M23" s="49">
        <f>+O10</f>
        <v>645416</v>
      </c>
      <c r="N23" s="50"/>
      <c r="O23" s="51"/>
      <c r="P23" s="58"/>
      <c r="Q23" s="54"/>
      <c r="R23" s="10"/>
      <c r="S23" s="10"/>
    </row>
    <row r="24" spans="1:19" ht="18.75" x14ac:dyDescent="0.35">
      <c r="A24" s="10"/>
      <c r="B24" s="10"/>
      <c r="C24" s="10"/>
      <c r="D24" s="10"/>
      <c r="E24" s="10"/>
      <c r="F24" s="10"/>
      <c r="G24" s="10"/>
      <c r="H24" s="10"/>
      <c r="I24" s="10"/>
      <c r="J24" s="55"/>
      <c r="K24" s="59"/>
      <c r="L24" s="60"/>
      <c r="M24" s="61"/>
      <c r="N24" s="62"/>
      <c r="O24" s="63"/>
      <c r="P24" s="58"/>
      <c r="Q24" s="54"/>
      <c r="R24" s="10"/>
      <c r="S24" s="10"/>
    </row>
    <row r="25" spans="1:19" ht="18.75" x14ac:dyDescent="0.3">
      <c r="A25" s="10"/>
      <c r="B25" s="10"/>
      <c r="C25" s="10"/>
      <c r="D25" s="10"/>
      <c r="E25" s="10"/>
      <c r="F25" s="10"/>
      <c r="G25" s="10"/>
      <c r="H25" s="10"/>
      <c r="I25" s="10"/>
      <c r="J25" s="55"/>
      <c r="K25" s="64"/>
      <c r="L25" s="64"/>
      <c r="M25" s="64"/>
      <c r="N25" s="65"/>
      <c r="O25" s="64"/>
      <c r="P25" s="58"/>
      <c r="Q25" s="54"/>
      <c r="R25" s="10"/>
      <c r="S25" s="10"/>
    </row>
    <row r="26" spans="1:19" ht="18.75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66"/>
      <c r="L26" s="66"/>
      <c r="M26" s="66"/>
      <c r="N26" s="66"/>
      <c r="O26" s="66"/>
      <c r="P26" s="56"/>
      <c r="Q26" s="54"/>
      <c r="R26" s="10"/>
      <c r="S26" s="10"/>
    </row>
    <row r="27" spans="1:19" ht="15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66"/>
      <c r="L27" s="66"/>
      <c r="M27" s="66"/>
      <c r="N27" s="66"/>
      <c r="O27" s="66"/>
      <c r="P27" s="64"/>
      <c r="Q27" s="10"/>
      <c r="R27" s="10"/>
      <c r="S27" s="10"/>
    </row>
    <row r="28" spans="1:19" ht="15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66"/>
      <c r="L28" s="66"/>
      <c r="M28" s="66"/>
      <c r="N28" s="66"/>
      <c r="O28" s="66"/>
      <c r="P28" s="64"/>
      <c r="Q28" s="10"/>
      <c r="R28" s="10"/>
      <c r="S28" s="10"/>
    </row>
    <row r="29" spans="1:19" ht="15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66"/>
      <c r="L29" s="66"/>
      <c r="M29" s="66"/>
      <c r="N29" s="66"/>
      <c r="O29" s="66"/>
      <c r="P29" s="64"/>
      <c r="Q29" s="10"/>
      <c r="R29" s="10"/>
      <c r="S29" s="10"/>
    </row>
    <row r="30" spans="1:19" ht="15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66"/>
      <c r="L30" s="66"/>
      <c r="M30" s="66"/>
      <c r="N30" s="66"/>
      <c r="O30" s="66"/>
      <c r="P30" s="64"/>
      <c r="Q30" s="10"/>
      <c r="R30" s="10"/>
      <c r="S30" s="10"/>
    </row>
    <row r="31" spans="1:19" ht="15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66"/>
      <c r="L31" s="66"/>
      <c r="M31" s="66"/>
      <c r="N31" s="66"/>
      <c r="O31" s="66"/>
      <c r="P31" s="64"/>
      <c r="Q31" s="10"/>
      <c r="R31" s="10"/>
      <c r="S31" s="10"/>
    </row>
    <row r="32" spans="1:19" ht="15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66"/>
      <c r="L32" s="66"/>
      <c r="M32" s="66"/>
      <c r="N32" s="66"/>
      <c r="O32" s="66"/>
      <c r="P32" s="64"/>
      <c r="Q32" s="10"/>
      <c r="R32" s="10"/>
      <c r="S32" s="10"/>
    </row>
    <row r="33" spans="1:19" ht="15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66"/>
      <c r="L33" s="66"/>
      <c r="M33" s="66"/>
      <c r="N33" s="66"/>
      <c r="O33" s="66"/>
      <c r="P33" s="64"/>
      <c r="Q33" s="10"/>
      <c r="R33" s="10"/>
      <c r="S33" s="10"/>
    </row>
    <row r="34" spans="1:19" ht="15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66"/>
      <c r="L34" s="66"/>
      <c r="M34" s="66"/>
      <c r="N34" s="66"/>
      <c r="O34" s="66"/>
      <c r="P34" s="64"/>
      <c r="Q34" s="10"/>
      <c r="R34" s="10"/>
      <c r="S34" s="10"/>
    </row>
    <row r="35" spans="1:19" ht="15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66"/>
      <c r="L35" s="66"/>
      <c r="M35" s="66"/>
      <c r="N35" s="66"/>
      <c r="O35" s="66"/>
      <c r="P35" s="64"/>
      <c r="Q35" s="10"/>
      <c r="R35" s="10"/>
      <c r="S35" s="10"/>
    </row>
    <row r="36" spans="1:19" ht="15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66"/>
      <c r="L36" s="66"/>
      <c r="M36" s="66"/>
      <c r="N36" s="66"/>
      <c r="O36" s="66"/>
      <c r="P36" s="64"/>
      <c r="Q36" s="10"/>
      <c r="R36" s="10"/>
      <c r="S36" s="10"/>
    </row>
    <row r="37" spans="1:19" ht="15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66"/>
      <c r="L37" s="66"/>
      <c r="M37" s="66"/>
      <c r="N37" s="66"/>
      <c r="O37" s="66"/>
      <c r="P37" s="64"/>
      <c r="Q37" s="10"/>
      <c r="R37" s="10"/>
      <c r="S37" s="10"/>
    </row>
    <row r="38" spans="1:19" ht="15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66"/>
      <c r="L38" s="66"/>
      <c r="M38" s="66"/>
      <c r="N38" s="66"/>
      <c r="O38" s="66"/>
      <c r="P38" s="64"/>
      <c r="Q38" s="10"/>
      <c r="R38" s="10"/>
      <c r="S38" s="10"/>
    </row>
    <row r="39" spans="1:19" ht="15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ht="15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ht="18.75" x14ac:dyDescent="0.35">
      <c r="A41" s="10"/>
      <c r="B41" s="10"/>
      <c r="C41" s="10"/>
      <c r="D41" s="10"/>
      <c r="E41" s="10"/>
      <c r="F41" s="10"/>
      <c r="G41" s="14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</sheetData>
  <mergeCells count="2">
    <mergeCell ref="A2:O2"/>
    <mergeCell ref="K26:O38"/>
  </mergeCells>
  <printOptions horizontalCentered="1"/>
  <pageMargins left="0.74803149606299213" right="0.74803149606299213" top="0.51181102362204722" bottom="0.98425196850393704" header="0" footer="0"/>
  <pageSetup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 (EMBTUR)</vt:lpstr>
      <vt:lpstr>'PAX (EMBTUR)'!Área_de_impresión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Ortega Navarro</dc:creator>
  <cp:lastModifiedBy>Eduardo Ortega Navarro</cp:lastModifiedBy>
  <dcterms:created xsi:type="dcterms:W3CDTF">2019-01-07T17:49:21Z</dcterms:created>
  <dcterms:modified xsi:type="dcterms:W3CDTF">2019-01-07T17:50:38Z</dcterms:modified>
</cp:coreProperties>
</file>