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0\ESTADISTICAS\"/>
    </mc:Choice>
  </mc:AlternateContent>
  <bookViews>
    <workbookView xWindow="0" yWindow="0" windowWidth="28800" windowHeight="11700"/>
  </bookViews>
  <sheets>
    <sheet name="EmbTuristicas" sheetId="1" r:id="rId1"/>
  </sheets>
  <definedNames>
    <definedName name="_xlnm.Print_Area" localSheetId="0">EmbTuristicas!$B$1:$Q$41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1" l="1"/>
  <c r="O9" i="1"/>
  <c r="O8" i="1"/>
  <c r="F55" i="1" l="1"/>
  <c r="F54" i="1"/>
  <c r="L18" i="1"/>
  <c r="L24" i="1" s="1"/>
  <c r="L17" i="1"/>
  <c r="L23" i="1" s="1"/>
  <c r="L16" i="1"/>
  <c r="L22" i="1" s="1"/>
  <c r="P10" i="1"/>
  <c r="N24" i="1" s="1"/>
  <c r="N18" i="1"/>
  <c r="P9" i="1"/>
  <c r="N23" i="1" s="1"/>
  <c r="N17" i="1"/>
  <c r="P8" i="1"/>
  <c r="N22" i="1" s="1"/>
  <c r="P23" i="1" l="1"/>
  <c r="P22" i="1"/>
  <c r="P17" i="1"/>
  <c r="F53" i="1"/>
  <c r="N16" i="1"/>
  <c r="P16" i="1" s="1"/>
</calcChain>
</file>

<file path=xl/sharedStrings.xml><?xml version="1.0" encoding="utf-8"?>
<sst xmlns="http://schemas.openxmlformats.org/spreadsheetml/2006/main" count="33" uniqueCount="27">
  <si>
    <t>RECORRIDOS (ATRAQUE Y DESATRAQUES) DE EMBARCACIONES TURISTICAS</t>
  </si>
  <si>
    <t>ATRAQUES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</si>
  <si>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</si>
  <si>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</si>
  <si>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</si>
  <si>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</si>
  <si>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</si>
  <si>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</si>
  <si>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</si>
  <si>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</si>
  <si>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</si>
  <si>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Total Año</t>
  </si>
  <si>
    <t>Preliminar 2020</t>
  </si>
  <si>
    <t>REAL 2019</t>
  </si>
  <si>
    <t>REAL 2020</t>
  </si>
  <si>
    <t>Análisis Acumulado</t>
  </si>
  <si>
    <t>Var.</t>
  </si>
  <si>
    <t>%</t>
  </si>
  <si>
    <t>Anual</t>
  </si>
  <si>
    <t>Los Recorridos consideran atraques y desatraques</t>
  </si>
  <si>
    <t>desde los muelles de la terminal marítima a cargo</t>
  </si>
  <si>
    <t>de API Puerto Vallarta.</t>
  </si>
  <si>
    <t>Acumulado 1er. Semestre</t>
  </si>
  <si>
    <t>REAL 2009</t>
  </si>
  <si>
    <t>PLAN</t>
  </si>
  <si>
    <t>Enero - Dic.</t>
  </si>
  <si>
    <t>Al mes de Enero-Diciembre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</si>
</sst>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5" x14ac:knownFonts="1">
    <font>
      <sz val="10"/>
      <name val="Arial"/>
      <family val="2"/>
    </font>
    <font>
      <sz val="10"/>
      <name val="Arial"/>
      <family val="2"/>
    </font>
    <font>
      <b/>
      <i/>
      <sz val="18"/>
      <name val="Montserrat"/>
    </font>
    <font>
      <b/>
      <sz val="12"/>
      <name val="Arial"/>
      <family val="2"/>
    </font>
    <font>
      <b/>
      <sz val="14"/>
      <color theme="0"/>
      <name val="Montserrat"/>
    </font>
    <font>
      <sz val="12"/>
      <name val="Arial"/>
      <family val="2"/>
    </font>
    <font>
      <sz val="10"/>
      <color indexed="9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  <font>
      <b/>
      <sz val="10"/>
      <color theme="0"/>
      <name val="Montserrat"/>
    </font>
    <font>
      <sz val="12"/>
      <name val="Montserrat"/>
    </font>
    <font>
      <sz val="12"/>
      <color theme="0"/>
      <name val="Montserrat"/>
    </font>
    <font>
      <b/>
      <sz val="12"/>
      <color rgb="FF285C4D"/>
      <name val="Montserrat"/>
    </font>
    <font>
      <b/>
      <sz val="12"/>
      <name val="Montserrat"/>
    </font>
    <font>
      <sz val="10"/>
      <name val="Montserrat"/>
    </font>
    <font>
      <b/>
      <sz val="12"/>
      <color rgb="FF002060"/>
      <name val="Montserrat"/>
    </font>
    <font>
      <b/>
      <sz val="10"/>
      <color rgb="FF002060"/>
      <name val="Montserrat"/>
    </font>
    <font>
      <b/>
      <sz val="10"/>
      <name val="Montserrat"/>
    </font>
    <font>
      <b/>
      <sz val="12"/>
      <color rgb="FFB38E5D"/>
      <name val="Montserrat"/>
    </font>
    <font>
      <b/>
      <sz val="10"/>
      <color rgb="FF285C4D"/>
      <name val="Montserrat"/>
    </font>
    <font>
      <b/>
      <sz val="10"/>
      <color rgb="FFB38E5D"/>
      <name val="Montserrat"/>
    </font>
    <font>
      <b/>
      <sz val="12"/>
      <color rgb="FF9D2449"/>
      <name val="Montserrat"/>
    </font>
    <font>
      <b/>
      <sz val="10"/>
      <color rgb="FF9D2449"/>
      <name val="Montserrat"/>
    </font>
    <font>
      <sz val="10"/>
      <color rgb="FF9D2449"/>
      <name val="Arial"/>
      <family val="2"/>
    </font>
    <font>
      <sz val="10"/>
      <color rgb="FF9D2449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Horizontal">
        <fgColor theme="0" tint="-0.14996795556505021"/>
        <bgColor auto="1"/>
      </patternFill>
    </fill>
    <fill>
      <patternFill patternType="solid">
        <fgColor rgb="FFB38E5D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Border="1"/>
    <xf numFmtId="0" fontId="3" fillId="0" borderId="1" xfId="0" applyFont="1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/>
    <xf numFmtId="0" fontId="1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5" fontId="7" fillId="0" borderId="0" xfId="0" applyNumberFormat="1" applyFont="1"/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 wrapText="1"/>
    </xf>
    <xf numFmtId="0" fontId="10" fillId="0" borderId="6" xfId="0" applyFont="1" applyBorder="1"/>
    <xf numFmtId="0" fontId="10" fillId="2" borderId="3" xfId="0" applyFont="1" applyFill="1" applyBorder="1"/>
    <xf numFmtId="0" fontId="11" fillId="2" borderId="3" xfId="0" applyFont="1" applyFill="1" applyBorder="1"/>
    <xf numFmtId="0" fontId="10" fillId="0" borderId="0" xfId="0" applyFont="1"/>
    <xf numFmtId="0" fontId="12" fillId="0" borderId="7" xfId="0" applyFont="1" applyBorder="1" applyAlignment="1">
      <alignment vertical="center"/>
    </xf>
    <xf numFmtId="164" fontId="12" fillId="2" borderId="0" xfId="1" applyNumberFormat="1" applyFont="1" applyFill="1" applyBorder="1" applyAlignment="1">
      <alignment vertical="center"/>
    </xf>
    <xf numFmtId="164" fontId="12" fillId="0" borderId="8" xfId="1" applyNumberFormat="1" applyFont="1" applyBorder="1" applyAlignment="1">
      <alignment vertical="center"/>
    </xf>
    <xf numFmtId="164" fontId="13" fillId="2" borderId="6" xfId="1" applyNumberFormat="1" applyFont="1" applyFill="1" applyBorder="1" applyAlignment="1">
      <alignment vertical="center"/>
    </xf>
    <xf numFmtId="0" fontId="14" fillId="0" borderId="0" xfId="0" applyFont="1" applyBorder="1" applyAlignment="1"/>
    <xf numFmtId="165" fontId="14" fillId="0" borderId="0" xfId="0" applyNumberFormat="1" applyFont="1"/>
    <xf numFmtId="0" fontId="14" fillId="2" borderId="0" xfId="0" applyFont="1" applyFill="1"/>
    <xf numFmtId="0" fontId="14" fillId="0" borderId="0" xfId="0" applyFont="1"/>
    <xf numFmtId="0" fontId="14" fillId="0" borderId="0" xfId="0" applyFont="1" applyBorder="1"/>
    <xf numFmtId="0" fontId="15" fillId="3" borderId="7" xfId="0" applyFont="1" applyFill="1" applyBorder="1"/>
    <xf numFmtId="0" fontId="15" fillId="3" borderId="12" xfId="0" applyFont="1" applyFill="1" applyBorder="1"/>
    <xf numFmtId="0" fontId="16" fillId="3" borderId="13" xfId="0" applyFont="1" applyFill="1" applyBorder="1" applyAlignment="1">
      <alignment horizontal="center" vertical="center"/>
    </xf>
    <xf numFmtId="0" fontId="15" fillId="3" borderId="11" xfId="0" applyFont="1" applyFill="1" applyBorder="1"/>
    <xf numFmtId="0" fontId="15" fillId="3" borderId="6" xfId="0" applyFont="1" applyFill="1" applyBorder="1"/>
    <xf numFmtId="0" fontId="16" fillId="3" borderId="14" xfId="0" applyFont="1" applyFill="1" applyBorder="1" applyAlignment="1">
      <alignment horizontal="center" vertical="center"/>
    </xf>
    <xf numFmtId="0" fontId="10" fillId="0" borderId="0" xfId="0" applyFont="1" applyFill="1" applyBorder="1" applyAlignment="1"/>
    <xf numFmtId="0" fontId="13" fillId="0" borderId="0" xfId="0" applyFont="1" applyFill="1" applyBorder="1" applyAlignment="1"/>
    <xf numFmtId="164" fontId="10" fillId="0" borderId="0" xfId="1" applyNumberFormat="1" applyFont="1" applyFill="1" applyBorder="1"/>
    <xf numFmtId="164" fontId="13" fillId="0" borderId="0" xfId="0" applyNumberFormat="1" applyFont="1" applyFill="1" applyBorder="1" applyAlignment="1"/>
    <xf numFmtId="0" fontId="15" fillId="0" borderId="0" xfId="0" applyFont="1" applyFill="1" applyBorder="1" applyAlignment="1"/>
    <xf numFmtId="0" fontId="18" fillId="2" borderId="9" xfId="0" applyFont="1" applyFill="1" applyBorder="1" applyAlignment="1">
      <alignment vertical="center"/>
    </xf>
    <xf numFmtId="164" fontId="18" fillId="2" borderId="6" xfId="1" applyNumberFormat="1" applyFont="1" applyFill="1" applyBorder="1" applyAlignment="1">
      <alignment vertical="center"/>
    </xf>
    <xf numFmtId="164" fontId="18" fillId="2" borderId="10" xfId="1" applyNumberFormat="1" applyFont="1" applyFill="1" applyBorder="1" applyAlignment="1">
      <alignment vertical="center"/>
    </xf>
    <xf numFmtId="0" fontId="12" fillId="0" borderId="12" xfId="0" applyFont="1" applyBorder="1"/>
    <xf numFmtId="164" fontId="12" fillId="0" borderId="12" xfId="1" applyNumberFormat="1" applyFont="1" applyBorder="1"/>
    <xf numFmtId="0" fontId="19" fillId="0" borderId="0" xfId="0" applyFont="1"/>
    <xf numFmtId="166" fontId="19" fillId="0" borderId="13" xfId="2" applyNumberFormat="1" applyFont="1" applyBorder="1"/>
    <xf numFmtId="0" fontId="18" fillId="0" borderId="9" xfId="0" applyFont="1" applyBorder="1" applyAlignment="1">
      <alignment vertical="center"/>
    </xf>
    <xf numFmtId="0" fontId="18" fillId="0" borderId="0" xfId="0" applyFont="1" applyBorder="1"/>
    <xf numFmtId="164" fontId="18" fillId="0" borderId="0" xfId="1" applyNumberFormat="1" applyFont="1" applyBorder="1"/>
    <xf numFmtId="0" fontId="20" fillId="0" borderId="0" xfId="0" applyFont="1"/>
    <xf numFmtId="166" fontId="20" fillId="0" borderId="15" xfId="2" applyNumberFormat="1" applyFont="1" applyBorder="1"/>
    <xf numFmtId="0" fontId="17" fillId="0" borderId="0" xfId="0" applyFont="1"/>
    <xf numFmtId="0" fontId="21" fillId="0" borderId="11" xfId="0" applyFont="1" applyBorder="1" applyAlignment="1">
      <alignment vertical="center"/>
    </xf>
    <xf numFmtId="164" fontId="21" fillId="2" borderId="6" xfId="1" applyNumberFormat="1" applyFont="1" applyFill="1" applyBorder="1" applyAlignment="1">
      <alignment vertical="center"/>
    </xf>
    <xf numFmtId="0" fontId="21" fillId="0" borderId="6" xfId="0" applyFont="1" applyBorder="1"/>
    <xf numFmtId="164" fontId="21" fillId="0" borderId="6" xfId="1" applyNumberFormat="1" applyFont="1" applyBorder="1"/>
    <xf numFmtId="0" fontId="22" fillId="0" borderId="6" xfId="0" applyFont="1" applyBorder="1"/>
    <xf numFmtId="0" fontId="22" fillId="0" borderId="14" xfId="0" applyFont="1" applyBorder="1"/>
    <xf numFmtId="0" fontId="23" fillId="0" borderId="0" xfId="0" applyFont="1"/>
    <xf numFmtId="0" fontId="24" fillId="0" borderId="6" xfId="0" applyFont="1" applyBorder="1"/>
    <xf numFmtId="164" fontId="21" fillId="0" borderId="10" xfId="1" applyNumberFormat="1" applyFont="1" applyFill="1" applyBorder="1" applyAlignment="1">
      <alignment horizontal="right" vertical="center"/>
    </xf>
    <xf numFmtId="164" fontId="21" fillId="0" borderId="10" xfId="1" applyNumberFormat="1" applyFont="1" applyFill="1" applyBorder="1" applyAlignment="1">
      <alignment vertical="center"/>
    </xf>
    <xf numFmtId="164" fontId="18" fillId="0" borderId="10" xfId="1" applyNumberFormat="1" applyFont="1" applyBorder="1" applyAlignment="1">
      <alignment vertical="center"/>
    </xf>
    <xf numFmtId="0" fontId="2" fillId="0" borderId="0" xfId="0" applyFont="1" applyBorder="1" applyAlignment="1">
      <alignment horizontal="righ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B38E5D"/>
      <color rgb="FF9D2449"/>
      <color rgb="FF285C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s-ES" sz="2400"/>
              <a:t>Análisis del Periodo </a:t>
            </a:r>
          </a:p>
        </c:rich>
      </c:tx>
      <c:layout>
        <c:manualLayout>
          <c:xMode val="edge"/>
          <c:yMode val="edge"/>
          <c:x val="2.7261462205700211E-2"/>
          <c:y val="2.0361990950226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827850095659678E-2"/>
          <c:y val="0.29411797197351913"/>
          <c:w val="0.89219438820764208"/>
          <c:h val="0.59049838988524328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EmbTuristicas!$B$9</c:f>
              <c:strCache>
                <c:ptCount val="1"/>
                <c:pt idx="0">
                  <c:v>REAL 2019</c:v>
                </c:pt>
              </c:strCache>
            </c:strRef>
          </c:tx>
          <c:spPr>
            <a:solidFill>
              <a:srgbClr val="B38E5D"/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C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EmbTuristicas!$C$6:$N$6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EmbTuristicas!$C$9:$N$9</c:f>
              <c:numCache>
                <c:formatCode>_-* #,##0_-;\-* #,##0_-;_-* "-"??_-;_-@_-</c:formatCode>
                <c:ptCount val="12"/>
                <c:pt idx="0">
                  <c:v>3056</c:v>
                </c:pt>
                <c:pt idx="1">
                  <c:v>2779</c:v>
                </c:pt>
                <c:pt idx="2">
                  <c:v>3027</c:v>
                </c:pt>
                <c:pt idx="3">
                  <c:v>2886</c:v>
                </c:pt>
                <c:pt idx="4">
                  <c:v>2632</c:v>
                </c:pt>
                <c:pt idx="5">
                  <c:v>2729</c:v>
                </c:pt>
                <c:pt idx="6">
                  <c:v>2899</c:v>
                </c:pt>
                <c:pt idx="7">
                  <c:v>2587</c:v>
                </c:pt>
                <c:pt idx="8">
                  <c:v>1992</c:v>
                </c:pt>
                <c:pt idx="9">
                  <c:v>2323</c:v>
                </c:pt>
                <c:pt idx="10">
                  <c:v>2477</c:v>
                </c:pt>
                <c:pt idx="11">
                  <c:v>3089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24-4AAB-A35C-1ABEE3DE5676}"/>
            </c:ext>
          </c:extLst>
        </c:ser>
        <c:ser>
          <c:idx val="0"/>
          <c:order val="2"/>
          <c:tx>
            <c:strRef>
              <c:f>EmbTuristicas!$B$10</c:f>
              <c:strCache>
                <c:ptCount val="1"/>
                <c:pt idx="0">
                  <c:v>REAL 2020</c:v>
                </c:pt>
              </c:strCache>
            </c:strRef>
          </c:tx>
          <c:spPr>
            <a:solidFill>
              <a:srgbClr val="9D2449"/>
            </a:solidFill>
          </c:spPr>
          <c:invertIfNegative val="0"/>
          <c:cat>
            <c:strRef>
              <c:f>EmbTuristicas!$C$6:$N$6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EmbTuristicas!$C$10:$N$10</c:f>
              <c:numCache>
                <c:formatCode>_-* #,##0_-;\-* #,##0_-;_-* "-"??_-;_-@_-</c:formatCode>
                <c:ptCount val="12"/>
                <c:pt idx="0">
                  <c:v>3189</c:v>
                </c:pt>
                <c:pt idx="1">
                  <c:v>2877</c:v>
                </c:pt>
                <c:pt idx="2">
                  <c:v>1665</c:v>
                </c:pt>
                <c:pt idx="3">
                  <c:v>810</c:v>
                </c:pt>
                <c:pt idx="4">
                  <c:v>837</c:v>
                </c:pt>
                <c:pt idx="5">
                  <c:v>958</c:v>
                </c:pt>
                <c:pt idx="6">
                  <c:v>1423</c:v>
                </c:pt>
                <c:pt idx="7">
                  <c:v>1571</c:v>
                </c:pt>
                <c:pt idx="8">
                  <c:v>1794</c:v>
                </c:pt>
                <c:pt idx="9">
                  <c:v>2127</c:v>
                </c:pt>
                <c:pt idx="10">
                  <c:v>2126</c:v>
                </c:pt>
                <c:pt idx="11">
                  <c:v>2436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24-4AAB-A35C-1ABEE3DE5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802528"/>
        <c:axId val="161801352"/>
      </c:barChart>
      <c:lineChart>
        <c:grouping val="stacked"/>
        <c:varyColors val="0"/>
        <c:ser>
          <c:idx val="1"/>
          <c:order val="0"/>
          <c:tx>
            <c:strRef>
              <c:f>EmbTuristicas!$B$8</c:f>
              <c:strCache>
                <c:ptCount val="1"/>
                <c:pt idx="0">
                  <c:v>Preliminar 2020</c:v>
                </c:pt>
              </c:strCache>
            </c:strRef>
          </c:tx>
          <c:spPr>
            <a:ln w="19050">
              <a:solidFill>
                <a:srgbClr val="285C4D"/>
              </a:solidFill>
              <a:prstDash val="solid"/>
            </a:ln>
          </c:spPr>
          <c:marker>
            <c:spPr>
              <a:ln w="19050">
                <a:solidFill>
                  <a:srgbClr val="285C4D"/>
                </a:solidFill>
              </a:ln>
            </c:spPr>
          </c:marker>
          <c:dLbls>
            <c:dLbl>
              <c:idx val="1"/>
              <c:layout>
                <c:manualLayout>
                  <c:x val="0"/>
                  <c:y val="4.794414397946329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 u="none">
                      <a:solidFill>
                        <a:schemeClr val="accent6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724-4AAB-A35C-1ABEE3DE5676}"/>
                </c:ext>
              </c:extLst>
            </c:dLbl>
            <c:dLbl>
              <c:idx val="6"/>
              <c:layout>
                <c:manualLayout>
                  <c:x val="-1.9204930792662969E-2"/>
                  <c:y val="5.79131482311199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724-4AAB-A35C-1ABEE3DE5676}"/>
                </c:ext>
              </c:extLst>
            </c:dLbl>
            <c:dLbl>
              <c:idx val="7"/>
              <c:layout>
                <c:manualLayout>
                  <c:x val="-9.8522619340358723E-3"/>
                  <c:y val="4.5367423612438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724-4AAB-A35C-1ABEE3DE5676}"/>
                </c:ext>
              </c:extLst>
            </c:dLbl>
            <c:dLbl>
              <c:idx val="8"/>
              <c:layout>
                <c:manualLayout>
                  <c:x val="-1.2988331211650345E-2"/>
                  <c:y val="1.0093503995676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724-4AAB-A35C-1ABEE3DE5676}"/>
                </c:ext>
              </c:extLst>
            </c:dLbl>
            <c:dLbl>
              <c:idx val="9"/>
              <c:layout>
                <c:manualLayout>
                  <c:x val="-1.6235414014562782E-2"/>
                  <c:y val="1.5140255993514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724-4AAB-A35C-1ABEE3DE56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6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EmbTuristicas!$C$6:$N$6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EmbTuristicas!$C$8:$N$8</c:f>
              <c:numCache>
                <c:formatCode>_-* #,##0_-;\-* #,##0_-;_-* "-"??_-;_-@_-</c:formatCode>
                <c:ptCount val="12"/>
                <c:pt idx="0">
                  <c:v>3117.12</c:v>
                </c:pt>
                <c:pt idx="1">
                  <c:v>2834.58</c:v>
                </c:pt>
                <c:pt idx="2">
                  <c:v>3087.54</c:v>
                </c:pt>
                <c:pt idx="3">
                  <c:v>2943.7200000000003</c:v>
                </c:pt>
                <c:pt idx="4">
                  <c:v>2684.64</c:v>
                </c:pt>
                <c:pt idx="5">
                  <c:v>2783.58</c:v>
                </c:pt>
                <c:pt idx="6">
                  <c:v>2956.98</c:v>
                </c:pt>
                <c:pt idx="7">
                  <c:v>2638.7400000000002</c:v>
                </c:pt>
                <c:pt idx="8">
                  <c:v>2031.8400000000001</c:v>
                </c:pt>
                <c:pt idx="9">
                  <c:v>2369.46</c:v>
                </c:pt>
                <c:pt idx="10">
                  <c:v>2526.54</c:v>
                </c:pt>
                <c:pt idx="11">
                  <c:v>3150.78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724-4AAB-A35C-1ABEE3DE5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802528"/>
        <c:axId val="161801352"/>
      </c:lineChart>
      <c:catAx>
        <c:axId val="161802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39839059151065109"/>
              <c:y val="0.94397358701203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161801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8013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Recorridos</a:t>
                </a:r>
              </a:p>
            </c:rich>
          </c:tx>
          <c:layout>
            <c:manualLayout>
              <c:xMode val="edge"/>
              <c:yMode val="edge"/>
              <c:x val="5.0301333151200134E-3"/>
              <c:y val="0.4872668970677399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161802528"/>
        <c:crosses val="autoZero"/>
        <c:crossBetween val="between"/>
      </c:valAx>
      <c:spPr>
        <a:noFill/>
        <a:ln>
          <a:gradFill>
            <a:gsLst>
              <a:gs pos="0">
                <a:srgbClr val="4F81BD">
                  <a:tint val="66000"/>
                  <a:satMod val="160000"/>
                  <a:alpha val="32000"/>
                </a:srgbClr>
              </a:gs>
              <a:gs pos="50000">
                <a:srgbClr val="4F81BD">
                  <a:tint val="44500"/>
                  <a:satMod val="160000"/>
                </a:srgbClr>
              </a:gs>
              <a:gs pos="100000">
                <a:srgbClr val="4F81BD">
                  <a:tint val="23500"/>
                  <a:satMod val="160000"/>
                </a:srgbClr>
              </a:gs>
            </a:gsLst>
            <a:lin ang="5400000" scaled="0"/>
          </a:gradFill>
        </a:ln>
      </c:spPr>
    </c:plotArea>
    <c:legend>
      <c:legendPos val="t"/>
      <c:layout>
        <c:manualLayout>
          <c:xMode val="edge"/>
          <c:yMode val="edge"/>
          <c:x val="0.57131405053619078"/>
          <c:y val="4.0723981900452524E-2"/>
          <c:w val="0.42868591565949116"/>
          <c:h val="5.131140208879705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200"/>
          </a:pPr>
          <a:endParaRPr lang="es-MX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>
        <a:alphaModFix amt="52000"/>
      </a:blip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ontserrat" panose="00000500000000000000" pitchFamily="2" charset="0"/>
          <a:ea typeface="Calibri"/>
          <a:cs typeface="Calibri"/>
        </a:defRPr>
      </a:pPr>
      <a:endParaRPr lang="es-MX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54428</xdr:colOff>
      <xdr:row>11</xdr:row>
      <xdr:rowOff>122465</xdr:rowOff>
    </xdr:from>
    <xdr:to>
      <xdr:col>10</xdr:col>
      <xdr:colOff>571499</xdr:colOff>
      <xdr:row>39</xdr:row>
      <xdr:rowOff>130968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219075</xdr:colOff>
      <xdr:row>26</xdr:row>
      <xdr:rowOff>38100</xdr:rowOff>
    </xdr:from>
    <xdr:to>
      <xdr:col>8</xdr:col>
      <xdr:colOff>190500</xdr:colOff>
      <xdr:row>31</xdr:row>
      <xdr:rowOff>142875</xdr:rowOff>
    </xdr:to>
    <xdr:sp macro="" textlink="">
      <xdr:nvSpPr>
        <xdr:cNvPr id="3" name="2 Rectángulo"/>
        <xdr:cNvSpPr>
          <a:spLocks noChangeArrowheads="1"/>
        </xdr:cNvSpPr>
      </xdr:nvSpPr>
      <xdr:spPr bwMode="auto">
        <a:xfrm>
          <a:off x="4924425" y="6029325"/>
          <a:ext cx="1323975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</xdr:col>
      <xdr:colOff>342900</xdr:colOff>
      <xdr:row>27</xdr:row>
      <xdr:rowOff>133350</xdr:rowOff>
    </xdr:from>
    <xdr:to>
      <xdr:col>1</xdr:col>
      <xdr:colOff>1257300</xdr:colOff>
      <xdr:row>33</xdr:row>
      <xdr:rowOff>76200</xdr:rowOff>
    </xdr:to>
    <xdr:sp macro="" textlink="">
      <xdr:nvSpPr>
        <xdr:cNvPr id="4" name="3 Rectángulo"/>
        <xdr:cNvSpPr>
          <a:spLocks noChangeArrowheads="1"/>
        </xdr:cNvSpPr>
      </xdr:nvSpPr>
      <xdr:spPr bwMode="auto">
        <a:xfrm>
          <a:off x="342900" y="6286500"/>
          <a:ext cx="914400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 editAs="oneCell">
    <xdr:from>
      <xdr:col>1</xdr:col>
      <xdr:colOff>95250</xdr:colOff>
      <xdr:row>0</xdr:row>
      <xdr:rowOff>37096</xdr:rowOff>
    </xdr:from>
    <xdr:to>
      <xdr:col>6</xdr:col>
      <xdr:colOff>176213</xdr:colOff>
      <xdr:row>1</xdr:row>
      <xdr:rowOff>142750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37096"/>
          <a:ext cx="4783932" cy="724779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0.45105</cdr:x>
      <cdr:y>0.58824</cdr:y>
    </cdr:from>
    <cdr:to>
      <cdr:x>0.57001</cdr:x>
      <cdr:y>0.80543</cdr:y>
    </cdr:to>
    <cdr:sp macro="" textlink="">
      <cdr:nvSpPr>
        <cdr:cNvPr id="2" name="1 Rectángulo"/>
        <cdr:cNvSpPr/>
      </cdr:nvSpPr>
      <cdr:spPr bwMode="auto">
        <a:xfrm xmlns:a="http://schemas.openxmlformats.org/drawingml/2006/main">
          <a:off x="3467100" y="2476500"/>
          <a:ext cx="914400" cy="914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9"/>
  <sheetViews>
    <sheetView showGridLines="0" tabSelected="1" zoomScale="80" zoomScaleNormal="80" workbookViewId="0">
      <selection activeCell="L16" sqref="L16"/>
    </sheetView>
  </sheetViews>
  <sheetFormatPr baseColWidth="10" defaultColWidth="11.42578125" defaultRowHeight="12.75" x14ac:dyDescent="0.2"/>
  <cols>
    <col min="2" max="2" width="27.85546875" bestFit="1" customWidth="1"/>
    <col min="3" max="3" width="10.140625" customWidth="1"/>
    <col min="4" max="4" width="9.7109375" customWidth="1"/>
    <col min="5" max="5" width="10.28515625" customWidth="1"/>
    <col min="6" max="6" width="12.5703125" customWidth="1"/>
    <col min="7" max="8" width="10.140625" customWidth="1"/>
    <col min="9" max="9" width="11.140625" customWidth="1"/>
    <col min="10" max="10" width="9.5703125" customWidth="1"/>
    <col min="11" max="11" width="10.42578125" customWidth="1"/>
    <col min="12" max="12" width="10.140625" customWidth="1"/>
    <col min="13" max="13" width="11.42578125" customWidth="1"/>
    <col min="14" max="15" width="11.7109375" customWidth="1"/>
    <col min="16" max="16" width="11.140625" customWidth="1"/>
    <col min="17" max="17" width="6.28515625" customWidth="1"/>
    <col min="18" max="18" width="7.85546875" customWidth="1"/>
    <col min="19" max="19" width="6.85546875" customWidth="1"/>
  </cols>
  <sheetData>
    <row r="1" spans="2:17" ht="48.7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7" ht="42" customHeight="1" x14ac:dyDescent="0.5">
      <c r="B2" s="64" t="s">
        <v>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2:17" ht="15" customHeight="1" thickBot="1" x14ac:dyDescent="0.3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2:17" ht="15" customHeight="1" thickTop="1" x14ac:dyDescent="0.2"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2:17" ht="15" customHeight="1" x14ac:dyDescent="0.2"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2:17" ht="26.25" customHeight="1" x14ac:dyDescent="0.2">
      <c r="B6" s="12" t="s">
        <v>1</v>
      </c>
      <c r="C6" s="12" t="s">
        <v>2</v>
      </c>
      <c r="D6" s="13" t="s">
        <v>3</v>
      </c>
      <c r="E6" s="13" t="s">
        <v>4</v>
      </c>
      <c r="F6" s="13" t="s">
        <v>5</v>
      </c>
      <c r="G6" s="13" t="s">
        <v>4</v>
      </c>
      <c r="H6" s="13" t="s">
        <v>6</v>
      </c>
      <c r="I6" s="13" t="s">
        <v>6</v>
      </c>
      <c r="J6" s="13" t="s">
        <v>5</v>
      </c>
      <c r="K6" s="13" t="s">
        <v>7</v>
      </c>
      <c r="L6" s="13" t="s">
        <v>8</v>
      </c>
      <c r="M6" s="13" t="s">
        <v>9</v>
      </c>
      <c r="N6" s="14" t="s">
        <v>10</v>
      </c>
      <c r="O6" s="15" t="s">
        <v>25</v>
      </c>
      <c r="P6" s="15" t="s">
        <v>11</v>
      </c>
    </row>
    <row r="7" spans="2:17" ht="15" customHeight="1" x14ac:dyDescent="0.35"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  <c r="P7" s="19"/>
    </row>
    <row r="8" spans="2:17" ht="18" customHeight="1" x14ac:dyDescent="0.2">
      <c r="B8" s="20" t="s">
        <v>12</v>
      </c>
      <c r="C8" s="21">
        <v>3117.12</v>
      </c>
      <c r="D8" s="21">
        <v>2834.58</v>
      </c>
      <c r="E8" s="21">
        <v>3087.54</v>
      </c>
      <c r="F8" s="21">
        <v>2943.7200000000003</v>
      </c>
      <c r="G8" s="21">
        <v>2684.64</v>
      </c>
      <c r="H8" s="21">
        <v>2783.58</v>
      </c>
      <c r="I8" s="21">
        <v>2956.98</v>
      </c>
      <c r="J8" s="21">
        <v>2638.7400000000002</v>
      </c>
      <c r="K8" s="21">
        <v>2031.8400000000001</v>
      </c>
      <c r="L8" s="21">
        <v>2369.46</v>
      </c>
      <c r="M8" s="21">
        <v>2526.54</v>
      </c>
      <c r="N8" s="21">
        <v>3150.78</v>
      </c>
      <c r="O8" s="22">
        <f>SUM(C8:N8)</f>
        <v>33125.520000000004</v>
      </c>
      <c r="P8" s="22">
        <f>SUM(C8:N8)</f>
        <v>33125.520000000004</v>
      </c>
    </row>
    <row r="9" spans="2:17" ht="18" customHeight="1" x14ac:dyDescent="0.2">
      <c r="B9" s="40" t="s">
        <v>13</v>
      </c>
      <c r="C9" s="41">
        <v>3056</v>
      </c>
      <c r="D9" s="41">
        <v>2779</v>
      </c>
      <c r="E9" s="41">
        <v>3027</v>
      </c>
      <c r="F9" s="41">
        <v>2886</v>
      </c>
      <c r="G9" s="41">
        <v>2632</v>
      </c>
      <c r="H9" s="41">
        <v>2729</v>
      </c>
      <c r="I9" s="41">
        <v>2899</v>
      </c>
      <c r="J9" s="41">
        <v>2587</v>
      </c>
      <c r="K9" s="41">
        <v>1992</v>
      </c>
      <c r="L9" s="41">
        <v>2323</v>
      </c>
      <c r="M9" s="41">
        <v>2477</v>
      </c>
      <c r="N9" s="41">
        <v>3089</v>
      </c>
      <c r="O9" s="42">
        <f>SUM(C9:N9)</f>
        <v>32476</v>
      </c>
      <c r="P9" s="63">
        <f>SUM(C9:N9)</f>
        <v>32476</v>
      </c>
    </row>
    <row r="10" spans="2:17" ht="18" customHeight="1" x14ac:dyDescent="0.2">
      <c r="B10" s="53" t="s">
        <v>14</v>
      </c>
      <c r="C10" s="54">
        <v>3189</v>
      </c>
      <c r="D10" s="54">
        <v>2877</v>
      </c>
      <c r="E10" s="54">
        <v>1665</v>
      </c>
      <c r="F10" s="54">
        <v>810</v>
      </c>
      <c r="G10" s="54">
        <v>837</v>
      </c>
      <c r="H10" s="54">
        <v>958</v>
      </c>
      <c r="I10" s="54">
        <v>1423</v>
      </c>
      <c r="J10" s="54">
        <v>1571</v>
      </c>
      <c r="K10" s="23">
        <v>1794</v>
      </c>
      <c r="L10" s="23">
        <v>2127</v>
      </c>
      <c r="M10" s="23">
        <v>2126</v>
      </c>
      <c r="N10" s="23">
        <v>2436</v>
      </c>
      <c r="O10" s="61">
        <f>SUM(C10:N10)</f>
        <v>21813</v>
      </c>
      <c r="P10" s="62">
        <f>SUM(C10:N10)</f>
        <v>21813</v>
      </c>
    </row>
    <row r="11" spans="2:17" ht="15" customHeight="1" x14ac:dyDescent="0.3">
      <c r="B11" s="24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6"/>
      <c r="P11" s="27"/>
    </row>
    <row r="12" spans="2:17" ht="15" customHeight="1" x14ac:dyDescent="0.3">
      <c r="B12" s="28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</row>
    <row r="13" spans="2:17" ht="15" x14ac:dyDescent="0.3"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</row>
    <row r="14" spans="2:17" ht="18.75" x14ac:dyDescent="0.35"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9" t="s">
        <v>15</v>
      </c>
      <c r="M14" s="30"/>
      <c r="N14" s="30"/>
      <c r="O14" s="30"/>
      <c r="P14" s="31" t="s">
        <v>16</v>
      </c>
    </row>
    <row r="15" spans="2:17" ht="18.75" x14ac:dyDescent="0.35"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32" t="s">
        <v>26</v>
      </c>
      <c r="M15" s="33"/>
      <c r="N15" s="33"/>
      <c r="O15" s="33"/>
      <c r="P15" s="34" t="s">
        <v>17</v>
      </c>
    </row>
    <row r="16" spans="2:17" ht="18.75" x14ac:dyDescent="0.35"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0" t="str">
        <f>+B8</f>
        <v>Preliminar 2020</v>
      </c>
      <c r="M16" s="43"/>
      <c r="N16" s="44">
        <f>O8</f>
        <v>33125.520000000004</v>
      </c>
      <c r="O16" s="45"/>
      <c r="P16" s="46">
        <f>(N18-N16)/N16</f>
        <v>-0.34150467675677249</v>
      </c>
    </row>
    <row r="17" spans="2:17" ht="18.75" x14ac:dyDescent="0.35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47" t="str">
        <f>+B9</f>
        <v>REAL 2019</v>
      </c>
      <c r="M17" s="48"/>
      <c r="N17" s="49">
        <f>O9</f>
        <v>32476</v>
      </c>
      <c r="O17" s="50"/>
      <c r="P17" s="51">
        <f>(N18-N17)/N17</f>
        <v>-0.32833477029190788</v>
      </c>
    </row>
    <row r="18" spans="2:17" ht="18.75" x14ac:dyDescent="0.35"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53" t="str">
        <f>+B10</f>
        <v>REAL 2020</v>
      </c>
      <c r="M18" s="55"/>
      <c r="N18" s="56">
        <f>O10</f>
        <v>21813</v>
      </c>
      <c r="O18" s="57"/>
      <c r="P18" s="58"/>
      <c r="Q18" s="59"/>
    </row>
    <row r="19" spans="2:17" ht="15" x14ac:dyDescent="0.3"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52"/>
      <c r="M19" s="52"/>
      <c r="N19" s="52"/>
      <c r="O19" s="52"/>
      <c r="P19" s="52"/>
      <c r="Q19" s="6"/>
    </row>
    <row r="20" spans="2:17" ht="18.75" x14ac:dyDescent="0.35"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9" t="s">
        <v>15</v>
      </c>
      <c r="M20" s="30"/>
      <c r="N20" s="30"/>
      <c r="O20" s="30"/>
      <c r="P20" s="31" t="s">
        <v>16</v>
      </c>
      <c r="Q20" s="6"/>
    </row>
    <row r="21" spans="2:17" ht="18.75" x14ac:dyDescent="0.35"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32" t="s">
        <v>18</v>
      </c>
      <c r="M21" s="33"/>
      <c r="N21" s="33"/>
      <c r="O21" s="33"/>
      <c r="P21" s="34" t="s">
        <v>17</v>
      </c>
      <c r="Q21" s="6"/>
    </row>
    <row r="22" spans="2:17" ht="18.75" x14ac:dyDescent="0.35"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0" t="str">
        <f>+L16</f>
        <v>Preliminar 2020</v>
      </c>
      <c r="M22" s="43"/>
      <c r="N22" s="44">
        <f>+P8</f>
        <v>33125.520000000004</v>
      </c>
      <c r="O22" s="45"/>
      <c r="P22" s="46">
        <f>(N24-N22)/N22</f>
        <v>-0.34150467675677249</v>
      </c>
      <c r="Q22" s="6"/>
    </row>
    <row r="23" spans="2:17" ht="15.75" customHeight="1" x14ac:dyDescent="0.35"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47" t="str">
        <f>+L17</f>
        <v>REAL 2019</v>
      </c>
      <c r="M23" s="48"/>
      <c r="N23" s="49">
        <f>+P9</f>
        <v>32476</v>
      </c>
      <c r="O23" s="50"/>
      <c r="P23" s="51">
        <f>(N24-N23)/N23</f>
        <v>-0.32833477029190788</v>
      </c>
      <c r="Q23" s="6"/>
    </row>
    <row r="24" spans="2:17" ht="15" customHeight="1" x14ac:dyDescent="0.35"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53" t="str">
        <f>+L18</f>
        <v>REAL 2020</v>
      </c>
      <c r="M24" s="55"/>
      <c r="N24" s="56">
        <f>+P10</f>
        <v>21813</v>
      </c>
      <c r="O24" s="60"/>
      <c r="P24" s="58"/>
      <c r="Q24" s="6"/>
    </row>
    <row r="25" spans="2:17" ht="15" customHeight="1" x14ac:dyDescent="0.35"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35" t="s">
        <v>19</v>
      </c>
      <c r="M25" s="36"/>
      <c r="N25" s="37"/>
      <c r="O25" s="36"/>
      <c r="P25" s="36"/>
      <c r="Q25" s="6"/>
    </row>
    <row r="26" spans="2:17" ht="15.75" customHeight="1" x14ac:dyDescent="0.35"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35" t="s">
        <v>20</v>
      </c>
      <c r="M26" s="36"/>
      <c r="N26" s="36"/>
      <c r="O26" s="36"/>
      <c r="P26" s="36"/>
      <c r="Q26" s="6"/>
    </row>
    <row r="27" spans="2:17" ht="12.75" customHeight="1" x14ac:dyDescent="0.35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35" t="s">
        <v>21</v>
      </c>
      <c r="M27" s="36"/>
      <c r="N27" s="36"/>
      <c r="O27" s="36"/>
      <c r="P27" s="36"/>
      <c r="Q27" s="6"/>
    </row>
    <row r="28" spans="2:17" ht="12.75" customHeight="1" x14ac:dyDescent="0.35"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36"/>
      <c r="M28" s="36"/>
      <c r="N28" s="38"/>
      <c r="O28" s="36"/>
      <c r="P28" s="36"/>
      <c r="Q28" s="6"/>
    </row>
    <row r="29" spans="2:17" ht="12.75" customHeight="1" x14ac:dyDescent="0.35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36"/>
      <c r="M29" s="36"/>
      <c r="N29" s="36"/>
      <c r="O29" s="36"/>
      <c r="P29" s="36"/>
      <c r="Q29" s="6"/>
    </row>
    <row r="30" spans="2:17" ht="12.75" customHeight="1" x14ac:dyDescent="0.35"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36"/>
      <c r="M30" s="36"/>
      <c r="N30" s="36"/>
      <c r="O30" s="36"/>
      <c r="P30" s="36"/>
      <c r="Q30" s="6"/>
    </row>
    <row r="31" spans="2:17" ht="12.75" customHeight="1" x14ac:dyDescent="0.35"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36"/>
      <c r="M31" s="36"/>
      <c r="N31" s="36"/>
      <c r="O31" s="36"/>
      <c r="P31" s="36"/>
      <c r="Q31" s="6"/>
    </row>
    <row r="32" spans="2:17" ht="12.75" customHeight="1" x14ac:dyDescent="0.35"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36"/>
      <c r="M32" s="36"/>
      <c r="N32" s="36"/>
      <c r="O32" s="36"/>
      <c r="P32" s="36"/>
      <c r="Q32" s="6"/>
    </row>
    <row r="33" spans="2:17" ht="12.75" customHeight="1" x14ac:dyDescent="0.35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36"/>
      <c r="M33" s="36"/>
      <c r="N33" s="36"/>
      <c r="O33" s="36"/>
      <c r="P33" s="36"/>
      <c r="Q33" s="6"/>
    </row>
    <row r="34" spans="2:17" ht="12.75" customHeight="1" x14ac:dyDescent="0.35"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36"/>
      <c r="M34" s="36"/>
      <c r="N34" s="36"/>
      <c r="O34" s="36"/>
      <c r="P34" s="36"/>
      <c r="Q34" s="6"/>
    </row>
    <row r="35" spans="2:17" ht="12.75" customHeight="1" x14ac:dyDescent="0.35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36"/>
      <c r="M35" s="36"/>
      <c r="N35" s="36"/>
      <c r="O35" s="36"/>
      <c r="P35" s="36"/>
      <c r="Q35" s="6"/>
    </row>
    <row r="36" spans="2:17" ht="12.75" customHeight="1" x14ac:dyDescent="0.35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39"/>
      <c r="M36" s="39"/>
      <c r="N36" s="39"/>
      <c r="O36" s="39"/>
      <c r="P36" s="39"/>
    </row>
    <row r="37" spans="2:17" ht="12.75" customHeight="1" x14ac:dyDescent="0.35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39"/>
      <c r="M37" s="39"/>
      <c r="N37" s="39"/>
      <c r="O37" s="39"/>
      <c r="P37" s="39"/>
    </row>
    <row r="38" spans="2:17" ht="12.75" customHeight="1" x14ac:dyDescent="0.35"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39"/>
      <c r="M38" s="39"/>
      <c r="N38" s="39"/>
      <c r="O38" s="39"/>
      <c r="P38" s="39"/>
    </row>
    <row r="39" spans="2:17" ht="12.75" customHeight="1" x14ac:dyDescent="0.35"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39"/>
      <c r="M39" s="39"/>
      <c r="N39" s="39"/>
      <c r="O39" s="39"/>
      <c r="P39" s="39"/>
    </row>
    <row r="40" spans="2:17" ht="12.75" customHeight="1" x14ac:dyDescent="0.35"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39"/>
      <c r="M40" s="39"/>
      <c r="N40" s="39"/>
      <c r="O40" s="39"/>
      <c r="P40" s="39"/>
    </row>
    <row r="41" spans="2:17" ht="18.75" x14ac:dyDescent="0.35">
      <c r="B41" s="27"/>
      <c r="C41" s="27"/>
      <c r="D41" s="27"/>
      <c r="E41" s="27"/>
      <c r="F41" s="27"/>
      <c r="G41" s="27"/>
      <c r="H41" s="19"/>
      <c r="I41" s="27"/>
      <c r="J41" s="27"/>
      <c r="K41" s="27"/>
      <c r="L41" s="27"/>
      <c r="M41" s="27"/>
      <c r="N41" s="27"/>
      <c r="O41" s="27"/>
      <c r="P41" s="27"/>
    </row>
    <row r="42" spans="2:17" ht="15" x14ac:dyDescent="0.2">
      <c r="H42" s="5"/>
    </row>
    <row r="43" spans="2:17" ht="15" x14ac:dyDescent="0.2">
      <c r="H43" s="5"/>
    </row>
    <row r="44" spans="2:17" ht="15" x14ac:dyDescent="0.2">
      <c r="H44" s="5"/>
    </row>
    <row r="45" spans="2:17" ht="15.75" x14ac:dyDescent="0.25">
      <c r="H45" s="7"/>
    </row>
    <row r="49" spans="2:16" x14ac:dyDescent="0.2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</row>
    <row r="50" spans="2:16" x14ac:dyDescent="0.2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</row>
    <row r="51" spans="2:16" ht="18" x14ac:dyDescent="0.25">
      <c r="B51" s="8"/>
      <c r="C51" s="8"/>
      <c r="D51" s="9" t="s">
        <v>22</v>
      </c>
      <c r="E51" s="9"/>
      <c r="F51" s="9"/>
      <c r="G51" s="9"/>
      <c r="H51" s="9"/>
      <c r="I51" s="10"/>
      <c r="J51" s="10"/>
      <c r="K51" s="10"/>
      <c r="L51" s="10"/>
      <c r="M51" s="10"/>
      <c r="N51" s="10"/>
      <c r="O51" s="8"/>
      <c r="P51" s="8"/>
    </row>
    <row r="52" spans="2:16" ht="18" x14ac:dyDescent="0.25">
      <c r="B52" s="8"/>
      <c r="C52" s="8"/>
      <c r="D52" s="9"/>
      <c r="E52" s="9"/>
      <c r="F52" s="9"/>
      <c r="G52" s="9"/>
      <c r="H52" s="9"/>
      <c r="I52" s="10"/>
      <c r="J52" s="10"/>
      <c r="K52" s="10"/>
      <c r="L52" s="10" t="s">
        <v>23</v>
      </c>
      <c r="M52" s="10"/>
      <c r="N52" s="10"/>
      <c r="O52" s="8"/>
      <c r="P52" s="8"/>
    </row>
    <row r="53" spans="2:16" ht="18" x14ac:dyDescent="0.25">
      <c r="B53" s="8"/>
      <c r="C53" s="8"/>
      <c r="D53" s="9" t="s">
        <v>24</v>
      </c>
      <c r="E53" s="9"/>
      <c r="F53" s="11">
        <f>SUM(C8:H8)</f>
        <v>17451.18</v>
      </c>
      <c r="G53" s="9"/>
      <c r="H53" s="9"/>
      <c r="I53" s="10"/>
      <c r="J53" s="10"/>
      <c r="K53" s="10"/>
      <c r="L53" s="10"/>
      <c r="M53" s="10"/>
      <c r="N53" s="10"/>
      <c r="O53" s="8"/>
      <c r="P53" s="8"/>
    </row>
    <row r="54" spans="2:16" ht="18" x14ac:dyDescent="0.25">
      <c r="B54" s="8"/>
      <c r="C54" s="8"/>
      <c r="D54" s="9">
        <v>2008</v>
      </c>
      <c r="E54" s="9"/>
      <c r="F54" s="11">
        <f>SUM(C9:H9)</f>
        <v>17109</v>
      </c>
      <c r="G54" s="9"/>
      <c r="H54" s="9"/>
      <c r="I54" s="10"/>
      <c r="J54" s="10"/>
      <c r="K54" s="10"/>
      <c r="L54" s="10"/>
      <c r="M54" s="10"/>
      <c r="N54" s="10"/>
      <c r="O54" s="8"/>
      <c r="P54" s="8"/>
    </row>
    <row r="55" spans="2:16" ht="18" x14ac:dyDescent="0.25">
      <c r="B55" s="8"/>
      <c r="C55" s="8"/>
      <c r="D55" s="9">
        <v>2009</v>
      </c>
      <c r="E55" s="9"/>
      <c r="F55" s="11">
        <f>SUM(C10:H10)</f>
        <v>10336</v>
      </c>
      <c r="G55" s="9"/>
      <c r="H55" s="9"/>
      <c r="I55" s="10"/>
      <c r="J55" s="10"/>
      <c r="K55" s="10"/>
      <c r="L55" s="10"/>
      <c r="M55" s="10"/>
      <c r="N55" s="10"/>
      <c r="O55" s="8"/>
      <c r="P55" s="8"/>
    </row>
    <row r="56" spans="2:16" ht="15" x14ac:dyDescent="0.2">
      <c r="B56" s="8"/>
      <c r="C56" s="8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8"/>
      <c r="P56" s="8"/>
    </row>
    <row r="57" spans="2:16" ht="15" x14ac:dyDescent="0.2"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</row>
    <row r="58" spans="2:16" ht="15" x14ac:dyDescent="0.2"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</row>
    <row r="59" spans="2:16" ht="15" x14ac:dyDescent="0.2"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</row>
  </sheetData>
  <mergeCells count="1">
    <mergeCell ref="B2:P2"/>
  </mergeCells>
  <printOptions horizontalCentered="1"/>
  <pageMargins left="0.74803149606299213" right="0.74803149606299213" top="0.62992125984251968" bottom="0.98425196850393704" header="0" footer="0"/>
  <pageSetup scale="6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EmbTuristicas</vt:lpstr>
      <vt:lpstr>EmbTuristicas!Área_de_impresión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2020-09-02T20:03:40Z</dcterms:created>
  <dcterms:modified xsi:type="dcterms:W3CDTF">2021-01-05T19:17:35Z</dcterms:modified>
</cp:coreProperties>
</file>