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PAGINA WEB\2015\ESTADISTICAS CRUCEROS - ACUMULADO\"/>
    </mc:Choice>
  </mc:AlternateContent>
  <bookViews>
    <workbookView xWindow="0" yWindow="0" windowWidth="19200" windowHeight="8235"/>
  </bookViews>
  <sheets>
    <sheet name="EmbTuristicas" sheetId="5" r:id="rId1"/>
  </sheets>
  <definedNames>
    <definedName name="_xlnm.Print_Area" localSheetId="0">EmbTuristicas!$A$1:$O$40</definedName>
  </definedNames>
  <calcPr calcId="152511"/>
</workbook>
</file>

<file path=xl/calcChain.xml><?xml version="1.0" encoding="utf-8"?>
<calcChain xmlns="http://schemas.openxmlformats.org/spreadsheetml/2006/main">
  <c r="N10" i="5" l="1"/>
  <c r="N9" i="5"/>
  <c r="N8" i="5"/>
  <c r="M17" i="5" l="1"/>
  <c r="M16" i="5"/>
  <c r="M18" i="5"/>
  <c r="O10" i="5" l="1"/>
  <c r="O9" i="5"/>
  <c r="M23" i="5" l="1"/>
  <c r="M8" i="5"/>
  <c r="L8" i="5"/>
  <c r="K8" i="5"/>
  <c r="J8" i="5"/>
  <c r="I8" i="5"/>
  <c r="H8" i="5"/>
  <c r="G8" i="5"/>
  <c r="F8" i="5"/>
  <c r="E8" i="5"/>
  <c r="D8" i="5"/>
  <c r="C8" i="5"/>
  <c r="B8" i="5"/>
  <c r="O16" i="5" l="1"/>
  <c r="O8" i="5"/>
  <c r="M22" i="5" s="1"/>
  <c r="O17" i="5"/>
  <c r="M24" i="5"/>
  <c r="O23" i="5" l="1"/>
  <c r="O22" i="5" l="1"/>
  <c r="E53" i="5" l="1"/>
  <c r="E54" i="5"/>
  <c r="E55" i="5"/>
</calcChain>
</file>

<file path=xl/sharedStrings.xml><?xml version="1.0" encoding="utf-8"?>
<sst xmlns="http://schemas.openxmlformats.org/spreadsheetml/2006/main" count="36" uniqueCount="24">
  <si>
    <t>E</t>
  </si>
  <si>
    <t>F</t>
  </si>
  <si>
    <t>M</t>
  </si>
  <si>
    <t>A</t>
  </si>
  <si>
    <t>J</t>
  </si>
  <si>
    <t>S</t>
  </si>
  <si>
    <t>O</t>
  </si>
  <si>
    <t>N</t>
  </si>
  <si>
    <t>D</t>
  </si>
  <si>
    <t>PLAN</t>
  </si>
  <si>
    <t>Acumulado 1er. Semestre</t>
  </si>
  <si>
    <t>REAL 2009</t>
  </si>
  <si>
    <t>Total Año</t>
  </si>
  <si>
    <t>%</t>
  </si>
  <si>
    <t>Var.</t>
  </si>
  <si>
    <t>Análisis Acumulado</t>
  </si>
  <si>
    <t>RECORRIDOS</t>
  </si>
  <si>
    <t>Anual</t>
  </si>
  <si>
    <t>RECORRIDOS DE EMBARCACIONES TURISTICAS</t>
  </si>
  <si>
    <t>REAL 2014</t>
  </si>
  <si>
    <t>POA 2015</t>
  </si>
  <si>
    <t>REAL 2015</t>
  </si>
  <si>
    <t>Al mes de Ene-Dic</t>
  </si>
  <si>
    <t>Ene-Dic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</si>
</sst>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* #,##0.00_);_(* \(#,##0.00\);_(* &quot;-&quot;??_);_(@_)"/>
    <numFmt numFmtId="168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b/>
      <i/>
      <sz val="18"/>
      <name val="Adobe Caslon Pro"/>
      <family val="1"/>
    </font>
    <font>
      <sz val="12"/>
      <name val="Soberana Sans"/>
      <family val="3"/>
    </font>
    <font>
      <b/>
      <sz val="12"/>
      <name val="Soberana Sans"/>
      <family val="3"/>
    </font>
    <font>
      <b/>
      <sz val="12"/>
      <color theme="3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5" xfId="0" applyFont="1" applyBorder="1"/>
    <xf numFmtId="0" fontId="6" fillId="0" borderId="4" xfId="0" applyFont="1" applyBorder="1" applyAlignment="1">
      <alignment vertical="center"/>
    </xf>
    <xf numFmtId="0" fontId="4" fillId="0" borderId="7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165" fontId="6" fillId="0" borderId="5" xfId="1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vertical="center"/>
    </xf>
    <xf numFmtId="0" fontId="5" fillId="3" borderId="12" xfId="0" applyFont="1" applyFill="1" applyBorder="1"/>
    <xf numFmtId="0" fontId="5" fillId="0" borderId="9" xfId="0" applyFont="1" applyBorder="1"/>
    <xf numFmtId="0" fontId="5" fillId="0" borderId="0" xfId="0" applyFont="1" applyBorder="1"/>
    <xf numFmtId="0" fontId="5" fillId="0" borderId="5" xfId="0" applyFont="1" applyBorder="1"/>
    <xf numFmtId="165" fontId="5" fillId="0" borderId="8" xfId="1" applyNumberFormat="1" applyFont="1" applyBorder="1" applyAlignment="1">
      <alignment vertical="center"/>
    </xf>
    <xf numFmtId="165" fontId="5" fillId="0" borderId="13" xfId="1" applyNumberFormat="1" applyFont="1" applyBorder="1" applyAlignment="1">
      <alignment vertical="center"/>
    </xf>
    <xf numFmtId="0" fontId="6" fillId="0" borderId="14" xfId="0" applyFont="1" applyBorder="1"/>
    <xf numFmtId="0" fontId="0" fillId="0" borderId="14" xfId="0" applyBorder="1" applyAlignment="1">
      <alignment horizontal="right"/>
    </xf>
    <xf numFmtId="165" fontId="5" fillId="0" borderId="0" xfId="1" applyNumberFormat="1" applyFont="1" applyBorder="1"/>
    <xf numFmtId="165" fontId="5" fillId="0" borderId="9" xfId="1" applyNumberFormat="1" applyFont="1" applyBorder="1"/>
    <xf numFmtId="0" fontId="3" fillId="0" borderId="0" xfId="0" applyFont="1" applyBorder="1" applyAlignment="1"/>
    <xf numFmtId="165" fontId="6" fillId="3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5" fontId="13" fillId="0" borderId="11" xfId="1" applyNumberFormat="1" applyFont="1" applyFill="1" applyBorder="1" applyAlignment="1">
      <alignment vertical="center"/>
    </xf>
    <xf numFmtId="0" fontId="14" fillId="4" borderId="2" xfId="0" applyFont="1" applyFill="1" applyBorder="1"/>
    <xf numFmtId="0" fontId="14" fillId="4" borderId="9" xfId="0" applyFont="1" applyFill="1" applyBorder="1"/>
    <xf numFmtId="0" fontId="15" fillId="4" borderId="6" xfId="0" applyFont="1" applyFill="1" applyBorder="1" applyAlignment="1">
      <alignment horizontal="center" vertical="center"/>
    </xf>
    <xf numFmtId="0" fontId="14" fillId="4" borderId="4" xfId="0" applyFont="1" applyFill="1" applyBorder="1"/>
    <xf numFmtId="0" fontId="14" fillId="4" borderId="5" xfId="0" applyFont="1" applyFill="1" applyBorder="1"/>
    <xf numFmtId="0" fontId="15" fillId="4" borderId="7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68" fontId="3" fillId="0" borderId="6" xfId="2" applyNumberFormat="1" applyFont="1" applyBorder="1"/>
    <xf numFmtId="168" fontId="3" fillId="0" borderId="10" xfId="2" applyNumberFormat="1" applyFont="1" applyBorder="1"/>
    <xf numFmtId="0" fontId="14" fillId="0" borderId="0" xfId="0" applyFont="1" applyFill="1" applyBorder="1" applyAlignment="1"/>
    <xf numFmtId="0" fontId="0" fillId="0" borderId="5" xfId="0" applyBorder="1"/>
    <xf numFmtId="0" fontId="16" fillId="3" borderId="12" xfId="0" applyFont="1" applyFill="1" applyBorder="1"/>
    <xf numFmtId="0" fontId="3" fillId="0" borderId="0" xfId="0" applyFont="1"/>
    <xf numFmtId="165" fontId="5" fillId="0" borderId="0" xfId="1" applyNumberFormat="1" applyFont="1" applyFill="1" applyBorder="1"/>
    <xf numFmtId="0" fontId="6" fillId="0" borderId="0" xfId="0" applyFont="1" applyFill="1" applyBorder="1" applyAlignment="1"/>
    <xf numFmtId="165" fontId="6" fillId="0" borderId="0" xfId="0" applyNumberFormat="1" applyFont="1" applyFill="1" applyBorder="1" applyAlignment="1"/>
    <xf numFmtId="0" fontId="3" fillId="3" borderId="0" xfId="0" applyFont="1" applyFill="1"/>
    <xf numFmtId="165" fontId="5" fillId="3" borderId="8" xfId="1" applyNumberFormat="1" applyFont="1" applyFill="1" applyBorder="1" applyAlignment="1">
      <alignment vertical="center"/>
    </xf>
    <xf numFmtId="165" fontId="5" fillId="3" borderId="13" xfId="1" applyNumberFormat="1" applyFont="1" applyFill="1" applyBorder="1" applyAlignment="1">
      <alignment vertical="center"/>
    </xf>
    <xf numFmtId="165" fontId="6" fillId="3" borderId="11" xfId="1" applyNumberFormat="1" applyFont="1" applyFill="1" applyBorder="1" applyAlignment="1">
      <alignment vertical="center"/>
    </xf>
    <xf numFmtId="165" fontId="6" fillId="3" borderId="16" xfId="1" applyNumberFormat="1" applyFont="1" applyFill="1" applyBorder="1" applyAlignment="1">
      <alignment vertical="center"/>
    </xf>
    <xf numFmtId="165" fontId="6" fillId="3" borderId="15" xfId="1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</cellXfs>
  <cellStyles count="8">
    <cellStyle name="Millares" xfId="1" builtinId="3"/>
    <cellStyle name="Millares 2" xfId="4"/>
    <cellStyle name="Moneda 2" xfId="5"/>
    <cellStyle name="Normal" xfId="0" builtinId="0"/>
    <cellStyle name="Normal 2" xfId="3"/>
    <cellStyle name="Normal 3" xfId="6"/>
    <cellStyle name="Porcentaje" xfId="2" builtinId="5"/>
    <cellStyle name="Porcentual 2" xfId="7"/>
  </cellStyles>
  <dxfs count="0"/>
  <tableStyles count="0" defaultTableStyle="TableStyleMedium9" defaultPivotStyle="PivotStyleLight16"/>
  <colors>
    <mruColors>
      <color rgb="FF66FFFF"/>
      <color rgb="FFCCFFCC"/>
      <color rgb="FFCCFFFF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27850095659678E-2"/>
          <c:y val="0.29411797197351913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EmbTuristicas!$A$9</c:f>
              <c:strCache>
                <c:ptCount val="1"/>
                <c:pt idx="0">
                  <c:v>REAL 2014</c:v>
                </c:pt>
              </c:strCache>
            </c:strRef>
          </c:tx>
          <c:spPr>
            <a:solidFill>
              <a:srgbClr val="00B05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EmbTuristicas!$B$9:$M$9</c:f>
              <c:numCache>
                <c:formatCode>_-* #,##0_-;\-* #,##0_-;_-* "-"??_-;_-@_-</c:formatCode>
                <c:ptCount val="12"/>
                <c:pt idx="0">
                  <c:v>2168</c:v>
                </c:pt>
                <c:pt idx="1">
                  <c:v>1950</c:v>
                </c:pt>
                <c:pt idx="2">
                  <c:v>2036</c:v>
                </c:pt>
                <c:pt idx="3">
                  <c:v>1825</c:v>
                </c:pt>
                <c:pt idx="4">
                  <c:v>1539</c:v>
                </c:pt>
                <c:pt idx="5">
                  <c:v>1483</c:v>
                </c:pt>
                <c:pt idx="6">
                  <c:v>1251</c:v>
                </c:pt>
                <c:pt idx="7">
                  <c:v>1602</c:v>
                </c:pt>
                <c:pt idx="8">
                  <c:v>1152</c:v>
                </c:pt>
                <c:pt idx="9">
                  <c:v>1482</c:v>
                </c:pt>
                <c:pt idx="10">
                  <c:v>1616</c:v>
                </c:pt>
                <c:pt idx="11">
                  <c:v>2039</c:v>
                </c:pt>
              </c:numCache>
            </c:numRef>
          </c:val>
        </c:ser>
        <c:ser>
          <c:idx val="2"/>
          <c:order val="2"/>
          <c:tx>
            <c:strRef>
              <c:f>EmbTuristicas!$A$10</c:f>
              <c:strCache>
                <c:ptCount val="1"/>
                <c:pt idx="0">
                  <c:v>REAL 2015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4941656058251727E-3"/>
                  <c:y val="1.2767902257787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EmbTuristicas!$B$10:$M$10</c:f>
              <c:numCache>
                <c:formatCode>_-* #,##0_-;\-* #,##0_-;_-* "-"??_-;_-@_-</c:formatCode>
                <c:ptCount val="12"/>
                <c:pt idx="0">
                  <c:v>2303</c:v>
                </c:pt>
                <c:pt idx="1">
                  <c:v>1976</c:v>
                </c:pt>
                <c:pt idx="2">
                  <c:v>2066</c:v>
                </c:pt>
                <c:pt idx="3">
                  <c:v>2258</c:v>
                </c:pt>
                <c:pt idx="4">
                  <c:v>1443</c:v>
                </c:pt>
                <c:pt idx="5">
                  <c:v>1161</c:v>
                </c:pt>
                <c:pt idx="6">
                  <c:v>2003</c:v>
                </c:pt>
                <c:pt idx="7">
                  <c:v>1882</c:v>
                </c:pt>
                <c:pt idx="8">
                  <c:v>1523</c:v>
                </c:pt>
                <c:pt idx="9">
                  <c:v>1861</c:v>
                </c:pt>
                <c:pt idx="10">
                  <c:v>1853</c:v>
                </c:pt>
                <c:pt idx="11">
                  <c:v>2252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70880"/>
        <c:axId val="174671272"/>
      </c:barChart>
      <c:lineChart>
        <c:grouping val="standard"/>
        <c:varyColors val="0"/>
        <c:ser>
          <c:idx val="0"/>
          <c:order val="0"/>
          <c:tx>
            <c:strRef>
              <c:f>EmbTuristicas!$A$8</c:f>
              <c:strCache>
                <c:ptCount val="1"/>
                <c:pt idx="0">
                  <c:v>POA 2015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EmbTuristicas!$B$6:$M$6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EmbTuristicas!$B$8:$M$8</c:f>
              <c:numCache>
                <c:formatCode>_-* #,##0_-;\-* #,##0_-;_-* "-"??_-;_-@_-</c:formatCode>
                <c:ptCount val="12"/>
                <c:pt idx="0">
                  <c:v>2211.36</c:v>
                </c:pt>
                <c:pt idx="1">
                  <c:v>1989</c:v>
                </c:pt>
                <c:pt idx="2">
                  <c:v>2076.7200000000003</c:v>
                </c:pt>
                <c:pt idx="3">
                  <c:v>1861.5</c:v>
                </c:pt>
                <c:pt idx="4">
                  <c:v>1569.78</c:v>
                </c:pt>
                <c:pt idx="5">
                  <c:v>1512.66</c:v>
                </c:pt>
                <c:pt idx="6">
                  <c:v>1276.02</c:v>
                </c:pt>
                <c:pt idx="7">
                  <c:v>1634.04</c:v>
                </c:pt>
                <c:pt idx="8">
                  <c:v>1175.04</c:v>
                </c:pt>
                <c:pt idx="9">
                  <c:v>1511.64</c:v>
                </c:pt>
                <c:pt idx="10">
                  <c:v>1648.32</c:v>
                </c:pt>
                <c:pt idx="11">
                  <c:v>2079.7800000000002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70880"/>
        <c:axId val="174671272"/>
      </c:lineChart>
      <c:catAx>
        <c:axId val="17467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7467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671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746708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2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57131405053619078"/>
          <c:y val="4.0723981900452524E-2"/>
          <c:w val="0.35681591210623842"/>
          <c:h val="0.1923079298345625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11</xdr:row>
      <xdr:rowOff>122466</xdr:rowOff>
    </xdr:from>
    <xdr:to>
      <xdr:col>9</xdr:col>
      <xdr:colOff>435429</xdr:colOff>
      <xdr:row>39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26</xdr:row>
      <xdr:rowOff>38100</xdr:rowOff>
    </xdr:from>
    <xdr:to>
      <xdr:col>7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4029075" y="4410075"/>
          <a:ext cx="149542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0</xdr:col>
      <xdr:colOff>342900</xdr:colOff>
      <xdr:row>27</xdr:row>
      <xdr:rowOff>133350</xdr:rowOff>
    </xdr:from>
    <xdr:to>
      <xdr:col>0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342900" y="4667250"/>
          <a:ext cx="4191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0</xdr:col>
      <xdr:colOff>390525</xdr:colOff>
      <xdr:row>0</xdr:row>
      <xdr:rowOff>152401</xdr:rowOff>
    </xdr:from>
    <xdr:to>
      <xdr:col>14</xdr:col>
      <xdr:colOff>542925</xdr:colOff>
      <xdr:row>0</xdr:row>
      <xdr:rowOff>609601</xdr:rowOff>
    </xdr:to>
    <xdr:sp macro="" textlink="">
      <xdr:nvSpPr>
        <xdr:cNvPr id="6" name="1 Título"/>
        <xdr:cNvSpPr>
          <a:spLocks noGrp="1"/>
        </xdr:cNvSpPr>
      </xdr:nvSpPr>
      <xdr:spPr bwMode="auto">
        <a:xfrm>
          <a:off x="390525" y="152401"/>
          <a:ext cx="108204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  <a:ea typeface="+mj-ea"/>
              <a:cs typeface="+mj-cs"/>
            </a:defRPr>
          </a:lvl1pPr>
          <a:lvl2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2pPr>
          <a:lvl3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3pPr>
          <a:lvl4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4pPr>
          <a:lvl5pPr algn="r" rtl="0" eaLnBrk="0" fontAlgn="base" hangingPunct="0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Arial Unicode MS" pitchFamily="34" charset="-128"/>
            </a:defRPr>
          </a:lvl5pPr>
          <a:lvl6pPr marL="4572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6pPr>
          <a:lvl7pPr marL="9144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7pPr>
          <a:lvl8pPr marL="13716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8pPr>
          <a:lvl9pPr marL="1828800" algn="r" rtl="0" fontAlgn="base">
            <a:spcBef>
              <a:spcPct val="0"/>
            </a:spcBef>
            <a:spcAft>
              <a:spcPct val="0"/>
            </a:spcAft>
            <a:defRPr sz="3000">
              <a:solidFill>
                <a:schemeClr val="tx1"/>
              </a:solidFill>
              <a:latin typeface="EurekaSans-BlackCaps" pitchFamily="34" charset="0"/>
            </a:defRPr>
          </a:lvl9pPr>
        </a:lstStyle>
        <a:p>
          <a:pPr algn="ctr"/>
          <a:r>
            <a:rPr lang="es-ES" sz="2000">
              <a:latin typeface="Trajan Pro" pitchFamily="18" charset="0"/>
            </a:rPr>
            <a:t>Puerto Vallarta</a:t>
          </a:r>
          <a:r>
            <a:rPr lang="es-ES">
              <a:latin typeface="Trajan Pro" pitchFamily="18" charset="0"/>
            </a:rPr>
            <a:t/>
          </a:r>
          <a:br>
            <a:rPr lang="es-ES">
              <a:latin typeface="Trajan Pro" pitchFamily="18" charset="0"/>
            </a:rPr>
          </a:br>
          <a:r>
            <a:rPr lang="es-ES" sz="1200">
              <a:latin typeface="Trajan Pro" pitchFamily="18" charset="0"/>
            </a:rPr>
            <a:t>Administración Portuaria Integral Puerto Vallarta, S.A. de C.V.</a:t>
          </a:r>
          <a:endParaRPr lang="es-ES">
            <a:latin typeface="Trajan Pro" pitchFamily="18" charset="0"/>
          </a:endParaRPr>
        </a:p>
      </xdr:txBody>
    </xdr:sp>
    <xdr:clientData/>
  </xdr:twoCellAnchor>
  <xdr:twoCellAnchor editAs="oneCell">
    <xdr:from>
      <xdr:col>12</xdr:col>
      <xdr:colOff>476760</xdr:colOff>
      <xdr:row>0</xdr:row>
      <xdr:rowOff>71438</xdr:rowOff>
    </xdr:from>
    <xdr:to>
      <xdr:col>14</xdr:col>
      <xdr:colOff>356103</xdr:colOff>
      <xdr:row>1</xdr:row>
      <xdr:rowOff>523876</xdr:rowOff>
    </xdr:to>
    <xdr:pic>
      <xdr:nvPicPr>
        <xdr:cNvPr id="9" name="1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0323" y="71438"/>
          <a:ext cx="1450968" cy="1071563"/>
        </a:xfrm>
        <a:prstGeom prst="rect">
          <a:avLst/>
        </a:prstGeom>
      </xdr:spPr>
    </xdr:pic>
    <xdr:clientData/>
  </xdr:twoCellAnchor>
  <xdr:twoCellAnchor editAs="oneCell">
    <xdr:from>
      <xdr:col>0</xdr:col>
      <xdr:colOff>159904</xdr:colOff>
      <xdr:row>0</xdr:row>
      <xdr:rowOff>47625</xdr:rowOff>
    </xdr:from>
    <xdr:to>
      <xdr:col>0</xdr:col>
      <xdr:colOff>1090252</xdr:colOff>
      <xdr:row>2</xdr:row>
      <xdr:rowOff>142875</xdr:rowOff>
    </xdr:to>
    <xdr:pic>
      <xdr:nvPicPr>
        <xdr:cNvPr id="10" name="9 Imagen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9904" y="47625"/>
          <a:ext cx="930348" cy="1250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tabSelected="1" zoomScale="80" zoomScaleNormal="80" workbookViewId="0">
      <selection activeCell="Q4" sqref="Q4"/>
    </sheetView>
  </sheetViews>
  <sheetFormatPr baseColWidth="10" defaultColWidth="11.42578125" defaultRowHeight="12.75" x14ac:dyDescent="0.2"/>
  <cols>
    <col min="1" max="1" width="27.85546875" bestFit="1" customWidth="1"/>
    <col min="2" max="2" width="10.140625" customWidth="1"/>
    <col min="3" max="3" width="9.7109375" customWidth="1"/>
    <col min="4" max="4" width="10.28515625" customWidth="1"/>
    <col min="5" max="5" width="12.5703125" customWidth="1"/>
    <col min="6" max="7" width="10.140625" customWidth="1"/>
    <col min="8" max="8" width="11.140625" customWidth="1"/>
    <col min="9" max="9" width="9.5703125" customWidth="1"/>
    <col min="10" max="10" width="10.42578125" customWidth="1"/>
    <col min="11" max="11" width="10.140625" customWidth="1"/>
    <col min="12" max="12" width="9.5703125" customWidth="1"/>
    <col min="13" max="14" width="11.7109375" customWidth="1"/>
    <col min="15" max="15" width="11.140625" customWidth="1"/>
    <col min="16" max="16" width="6.28515625" customWidth="1"/>
    <col min="17" max="17" width="7.85546875" customWidth="1"/>
    <col min="18" max="18" width="6.85546875" customWidth="1"/>
  </cols>
  <sheetData>
    <row r="1" spans="1:16" ht="48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42" customHeight="1" x14ac:dyDescent="0.9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ht="15" customHeight="1" thickBot="1" x14ac:dyDescent="0.3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3"/>
    </row>
    <row r="4" spans="1:16" ht="15" customHeight="1" thickTop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5" customHeight="1" x14ac:dyDescent="0.2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6.25" customHeight="1" x14ac:dyDescent="0.2">
      <c r="A6" s="40" t="s">
        <v>16</v>
      </c>
      <c r="B6" s="39" t="s">
        <v>0</v>
      </c>
      <c r="C6" s="39" t="s">
        <v>1</v>
      </c>
      <c r="D6" s="39" t="s">
        <v>2</v>
      </c>
      <c r="E6" s="39" t="s">
        <v>3</v>
      </c>
      <c r="F6" s="39" t="s">
        <v>2</v>
      </c>
      <c r="G6" s="39" t="s">
        <v>4</v>
      </c>
      <c r="H6" s="39" t="s">
        <v>4</v>
      </c>
      <c r="I6" s="39" t="s">
        <v>3</v>
      </c>
      <c r="J6" s="39" t="s">
        <v>5</v>
      </c>
      <c r="K6" s="39" t="s">
        <v>6</v>
      </c>
      <c r="L6" s="39" t="s">
        <v>7</v>
      </c>
      <c r="M6" s="39" t="s">
        <v>8</v>
      </c>
      <c r="N6" s="56" t="s">
        <v>23</v>
      </c>
      <c r="O6" s="16" t="s">
        <v>12</v>
      </c>
    </row>
    <row r="7" spans="1:16" ht="15" customHeight="1" x14ac:dyDescent="0.2">
      <c r="A7" s="21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45"/>
      <c r="O7" s="4"/>
    </row>
    <row r="8" spans="1:16" ht="18" customHeight="1" x14ac:dyDescent="0.2">
      <c r="A8" s="30" t="s">
        <v>20</v>
      </c>
      <c r="B8" s="17">
        <f>B9*1.02</f>
        <v>2211.36</v>
      </c>
      <c r="C8" s="17">
        <f t="shared" ref="C8:M8" si="0">C9*1.02</f>
        <v>1989</v>
      </c>
      <c r="D8" s="17">
        <f t="shared" si="0"/>
        <v>2076.7200000000003</v>
      </c>
      <c r="E8" s="17">
        <f t="shared" si="0"/>
        <v>1861.5</v>
      </c>
      <c r="F8" s="17">
        <f t="shared" si="0"/>
        <v>1569.78</v>
      </c>
      <c r="G8" s="17">
        <f t="shared" si="0"/>
        <v>1512.66</v>
      </c>
      <c r="H8" s="17">
        <f t="shared" si="0"/>
        <v>1276.02</v>
      </c>
      <c r="I8" s="17">
        <f t="shared" si="0"/>
        <v>1634.04</v>
      </c>
      <c r="J8" s="17">
        <f t="shared" si="0"/>
        <v>1175.04</v>
      </c>
      <c r="K8" s="17">
        <f t="shared" si="0"/>
        <v>1511.64</v>
      </c>
      <c r="L8" s="17">
        <f t="shared" si="0"/>
        <v>1648.32</v>
      </c>
      <c r="M8" s="17">
        <f t="shared" si="0"/>
        <v>2079.7800000000002</v>
      </c>
      <c r="N8" s="51">
        <f>SUM(B8:M8)</f>
        <v>20545.86</v>
      </c>
      <c r="O8" s="22">
        <f>SUM(B8:M8)</f>
        <v>20545.86</v>
      </c>
    </row>
    <row r="9" spans="1:16" ht="18" customHeight="1" thickBot="1" x14ac:dyDescent="0.25">
      <c r="A9" s="30" t="s">
        <v>19</v>
      </c>
      <c r="B9" s="54">
        <v>2168</v>
      </c>
      <c r="C9" s="54">
        <v>1950</v>
      </c>
      <c r="D9" s="54">
        <v>2036</v>
      </c>
      <c r="E9" s="54">
        <v>1825</v>
      </c>
      <c r="F9" s="54">
        <v>1539</v>
      </c>
      <c r="G9" s="54">
        <v>1483</v>
      </c>
      <c r="H9" s="54">
        <v>1251</v>
      </c>
      <c r="I9" s="54">
        <v>1602</v>
      </c>
      <c r="J9" s="54">
        <v>1152</v>
      </c>
      <c r="K9" s="54">
        <v>1482</v>
      </c>
      <c r="L9" s="54">
        <v>1616</v>
      </c>
      <c r="M9" s="55">
        <v>2039</v>
      </c>
      <c r="N9" s="52">
        <f>SUM(B9:M9)</f>
        <v>20143</v>
      </c>
      <c r="O9" s="23">
        <f>SUM(B9:M9)</f>
        <v>20143</v>
      </c>
    </row>
    <row r="10" spans="1:16" ht="18" customHeight="1" x14ac:dyDescent="0.2">
      <c r="A10" s="31" t="s">
        <v>21</v>
      </c>
      <c r="B10" s="29">
        <v>2303</v>
      </c>
      <c r="C10" s="29">
        <v>1976</v>
      </c>
      <c r="D10" s="29">
        <v>2066</v>
      </c>
      <c r="E10" s="29">
        <v>2258</v>
      </c>
      <c r="F10" s="29">
        <v>1443</v>
      </c>
      <c r="G10" s="29">
        <v>1161</v>
      </c>
      <c r="H10" s="29">
        <v>2003</v>
      </c>
      <c r="I10" s="29">
        <v>1882</v>
      </c>
      <c r="J10" s="29">
        <v>1523</v>
      </c>
      <c r="K10" s="29">
        <v>1861</v>
      </c>
      <c r="L10" s="29">
        <v>1853</v>
      </c>
      <c r="M10" s="29">
        <v>2252</v>
      </c>
      <c r="N10" s="53">
        <f>SUM(B10:M10)</f>
        <v>22581</v>
      </c>
      <c r="O10" s="32">
        <f>SUM(B10:M10)</f>
        <v>22581</v>
      </c>
    </row>
    <row r="11" spans="1:16" ht="15" customHeight="1" x14ac:dyDescent="0.2">
      <c r="A11" s="2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50"/>
    </row>
    <row r="12" spans="1:16" ht="15" customHeight="1" x14ac:dyDescent="0.2">
      <c r="A12" s="2"/>
    </row>
    <row r="14" spans="1:16" ht="15.75" x14ac:dyDescent="0.25">
      <c r="K14" s="33" t="s">
        <v>15</v>
      </c>
      <c r="L14" s="34"/>
      <c r="M14" s="34"/>
      <c r="N14" s="34"/>
      <c r="O14" s="35" t="s">
        <v>14</v>
      </c>
    </row>
    <row r="15" spans="1:16" ht="15.75" x14ac:dyDescent="0.25">
      <c r="K15" s="36" t="s">
        <v>22</v>
      </c>
      <c r="L15" s="37"/>
      <c r="M15" s="37"/>
      <c r="N15" s="37"/>
      <c r="O15" s="38" t="s">
        <v>13</v>
      </c>
    </row>
    <row r="16" spans="1:16" ht="15" x14ac:dyDescent="0.2">
      <c r="K16" s="6" t="s">
        <v>20</v>
      </c>
      <c r="L16" s="19"/>
      <c r="M16" s="27">
        <f>N8</f>
        <v>20545.86</v>
      </c>
      <c r="O16" s="41">
        <f>(M18-M16)/M16</f>
        <v>9.9053531952422502E-2</v>
      </c>
    </row>
    <row r="17" spans="11:16" ht="15" x14ac:dyDescent="0.2">
      <c r="K17" s="7" t="s">
        <v>19</v>
      </c>
      <c r="L17" s="20"/>
      <c r="M17" s="26">
        <f>N9</f>
        <v>20143</v>
      </c>
      <c r="O17" s="42">
        <f>(M18-M17)/M17</f>
        <v>0.12103460259147099</v>
      </c>
    </row>
    <row r="18" spans="11:16" ht="15.75" x14ac:dyDescent="0.25">
      <c r="K18" s="9" t="s">
        <v>21</v>
      </c>
      <c r="L18" s="8"/>
      <c r="M18" s="15">
        <f>N10</f>
        <v>22581</v>
      </c>
      <c r="N18" s="44"/>
      <c r="O18" s="10"/>
    </row>
    <row r="19" spans="11:16" x14ac:dyDescent="0.2">
      <c r="K19" s="46"/>
      <c r="L19" s="46"/>
      <c r="M19" s="46"/>
      <c r="N19" s="46"/>
      <c r="O19" s="46"/>
      <c r="P19" s="46"/>
    </row>
    <row r="20" spans="11:16" ht="15.75" x14ac:dyDescent="0.25">
      <c r="K20" s="33" t="s">
        <v>15</v>
      </c>
      <c r="L20" s="34"/>
      <c r="M20" s="34"/>
      <c r="N20" s="34"/>
      <c r="O20" s="35" t="s">
        <v>14</v>
      </c>
      <c r="P20" s="46"/>
    </row>
    <row r="21" spans="11:16" ht="15.75" x14ac:dyDescent="0.25">
      <c r="K21" s="36" t="s">
        <v>17</v>
      </c>
      <c r="L21" s="37"/>
      <c r="M21" s="37"/>
      <c r="N21" s="37"/>
      <c r="O21" s="38" t="s">
        <v>13</v>
      </c>
      <c r="P21" s="46"/>
    </row>
    <row r="22" spans="11:16" ht="15" x14ac:dyDescent="0.2">
      <c r="K22" s="6" t="s">
        <v>20</v>
      </c>
      <c r="L22" s="19"/>
      <c r="M22" s="27">
        <f>+O8</f>
        <v>20545.86</v>
      </c>
      <c r="O22" s="41">
        <f>(M24-M22)/M22</f>
        <v>9.9053531952422502E-2</v>
      </c>
      <c r="P22" s="46"/>
    </row>
    <row r="23" spans="11:16" ht="15.75" customHeight="1" x14ac:dyDescent="0.2">
      <c r="K23" s="7" t="s">
        <v>19</v>
      </c>
      <c r="L23" s="20"/>
      <c r="M23" s="26">
        <f>+O9</f>
        <v>20143</v>
      </c>
      <c r="O23" s="42">
        <f>(M24-M23)/M23</f>
        <v>0.12103460259147099</v>
      </c>
      <c r="P23" s="46"/>
    </row>
    <row r="24" spans="11:16" ht="15" customHeight="1" x14ac:dyDescent="0.25">
      <c r="K24" s="9" t="s">
        <v>21</v>
      </c>
      <c r="L24" s="8"/>
      <c r="M24" s="15">
        <f>+O10</f>
        <v>22581</v>
      </c>
      <c r="N24" s="44"/>
      <c r="O24" s="10"/>
      <c r="P24" s="46"/>
    </row>
    <row r="25" spans="11:16" ht="15" customHeight="1" x14ac:dyDescent="0.25">
      <c r="K25" s="48"/>
      <c r="L25" s="48"/>
      <c r="M25" s="47"/>
      <c r="N25" s="48"/>
      <c r="O25" s="48"/>
      <c r="P25" s="46"/>
    </row>
    <row r="26" spans="11:16" ht="15.75" customHeight="1" x14ac:dyDescent="0.25">
      <c r="K26" s="48"/>
      <c r="L26" s="48"/>
      <c r="M26" s="48"/>
      <c r="N26" s="48"/>
      <c r="O26" s="48"/>
      <c r="P26" s="46"/>
    </row>
    <row r="27" spans="11:16" ht="12.75" customHeight="1" x14ac:dyDescent="0.25">
      <c r="K27" s="48"/>
      <c r="L27" s="48"/>
      <c r="M27" s="48"/>
      <c r="N27" s="48"/>
      <c r="O27" s="48"/>
      <c r="P27" s="46"/>
    </row>
    <row r="28" spans="11:16" ht="12.75" customHeight="1" x14ac:dyDescent="0.25">
      <c r="K28" s="48"/>
      <c r="L28" s="48"/>
      <c r="M28" s="49"/>
      <c r="N28" s="48"/>
      <c r="O28" s="48"/>
      <c r="P28" s="46"/>
    </row>
    <row r="29" spans="11:16" ht="12.75" customHeight="1" x14ac:dyDescent="0.25">
      <c r="K29" s="48"/>
      <c r="L29" s="48"/>
      <c r="M29" s="48"/>
      <c r="N29" s="48"/>
      <c r="O29" s="48"/>
      <c r="P29" s="46"/>
    </row>
    <row r="30" spans="11:16" ht="12.75" customHeight="1" x14ac:dyDescent="0.25">
      <c r="K30" s="48"/>
      <c r="L30" s="48"/>
      <c r="M30" s="48"/>
      <c r="N30" s="48"/>
      <c r="O30" s="48"/>
      <c r="P30" s="46"/>
    </row>
    <row r="31" spans="11:16" ht="12.75" customHeight="1" x14ac:dyDescent="0.25">
      <c r="K31" s="48"/>
      <c r="L31" s="48"/>
      <c r="M31" s="48"/>
      <c r="N31" s="48"/>
      <c r="O31" s="48"/>
      <c r="P31" s="46"/>
    </row>
    <row r="32" spans="11:16" ht="12.75" customHeight="1" x14ac:dyDescent="0.25">
      <c r="K32" s="48"/>
      <c r="L32" s="48"/>
      <c r="M32" s="48"/>
      <c r="N32" s="48"/>
      <c r="O32" s="48"/>
      <c r="P32" s="46"/>
    </row>
    <row r="33" spans="7:16" ht="12.75" customHeight="1" x14ac:dyDescent="0.25">
      <c r="K33" s="48"/>
      <c r="L33" s="48"/>
      <c r="M33" s="48"/>
      <c r="N33" s="48"/>
      <c r="O33" s="48"/>
      <c r="P33" s="46"/>
    </row>
    <row r="34" spans="7:16" ht="12.75" customHeight="1" x14ac:dyDescent="0.25">
      <c r="K34" s="48"/>
      <c r="L34" s="48"/>
      <c r="M34" s="48"/>
      <c r="N34" s="48"/>
      <c r="O34" s="48"/>
      <c r="P34" s="46"/>
    </row>
    <row r="35" spans="7:16" ht="12.75" customHeight="1" x14ac:dyDescent="0.25">
      <c r="K35" s="48"/>
      <c r="L35" s="48"/>
      <c r="M35" s="48"/>
      <c r="N35" s="48"/>
      <c r="O35" s="48"/>
      <c r="P35" s="46"/>
    </row>
    <row r="36" spans="7:16" ht="12.75" customHeight="1" x14ac:dyDescent="0.25">
      <c r="K36" s="43"/>
      <c r="L36" s="43"/>
      <c r="M36" s="43"/>
      <c r="N36" s="43"/>
      <c r="O36" s="43"/>
    </row>
    <row r="37" spans="7:16" ht="12.75" customHeight="1" x14ac:dyDescent="0.25">
      <c r="K37" s="43"/>
      <c r="L37" s="43"/>
      <c r="M37" s="43"/>
      <c r="N37" s="43"/>
      <c r="O37" s="43"/>
    </row>
    <row r="38" spans="7:16" ht="12.75" customHeight="1" x14ac:dyDescent="0.25">
      <c r="K38" s="43"/>
      <c r="L38" s="43"/>
      <c r="M38" s="43"/>
      <c r="N38" s="43"/>
      <c r="O38" s="43"/>
    </row>
    <row r="39" spans="7:16" ht="12.75" customHeight="1" x14ac:dyDescent="0.25">
      <c r="K39" s="43"/>
      <c r="L39" s="43"/>
      <c r="M39" s="43"/>
      <c r="N39" s="43"/>
      <c r="O39" s="43"/>
    </row>
    <row r="40" spans="7:16" ht="12.75" customHeight="1" x14ac:dyDescent="0.25">
      <c r="K40" s="43"/>
      <c r="L40" s="43"/>
      <c r="M40" s="43"/>
      <c r="N40" s="43"/>
      <c r="O40" s="43"/>
    </row>
    <row r="41" spans="7:16" ht="15" x14ac:dyDescent="0.2">
      <c r="G41" s="4"/>
    </row>
    <row r="42" spans="7:16" ht="15" x14ac:dyDescent="0.2">
      <c r="G42" s="4"/>
    </row>
    <row r="43" spans="7:16" ht="15" x14ac:dyDescent="0.2">
      <c r="G43" s="4"/>
    </row>
    <row r="44" spans="7:16" ht="15" x14ac:dyDescent="0.2">
      <c r="G44" s="4"/>
    </row>
    <row r="45" spans="7:16" ht="15.75" x14ac:dyDescent="0.25">
      <c r="G45" s="5"/>
    </row>
    <row r="49" spans="1:15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18" x14ac:dyDescent="0.25">
      <c r="A51" s="11"/>
      <c r="B51" s="11"/>
      <c r="C51" s="12" t="s">
        <v>10</v>
      </c>
      <c r="D51" s="12"/>
      <c r="E51" s="12"/>
      <c r="F51" s="12"/>
      <c r="G51" s="12"/>
      <c r="H51" s="13"/>
      <c r="I51" s="13"/>
      <c r="J51" s="13"/>
      <c r="K51" s="13"/>
      <c r="L51" s="13"/>
      <c r="M51" s="13"/>
      <c r="N51" s="11"/>
      <c r="O51" s="11"/>
    </row>
    <row r="52" spans="1:15" ht="18" x14ac:dyDescent="0.25">
      <c r="A52" s="11"/>
      <c r="B52" s="11"/>
      <c r="C52" s="12"/>
      <c r="D52" s="12"/>
      <c r="E52" s="12"/>
      <c r="F52" s="12"/>
      <c r="G52" s="12"/>
      <c r="H52" s="13"/>
      <c r="I52" s="13"/>
      <c r="J52" s="13"/>
      <c r="K52" s="13" t="s">
        <v>11</v>
      </c>
      <c r="L52" s="13"/>
      <c r="M52" s="13"/>
      <c r="N52" s="11"/>
      <c r="O52" s="11"/>
    </row>
    <row r="53" spans="1:15" ht="18" x14ac:dyDescent="0.25">
      <c r="A53" s="11"/>
      <c r="B53" s="11"/>
      <c r="C53" s="12" t="s">
        <v>9</v>
      </c>
      <c r="D53" s="12"/>
      <c r="E53" s="14">
        <f>SUM(B8:G8)</f>
        <v>11221.02</v>
      </c>
      <c r="F53" s="12"/>
      <c r="G53" s="12"/>
      <c r="H53" s="13"/>
      <c r="I53" s="13"/>
      <c r="J53" s="13"/>
      <c r="K53" s="13"/>
      <c r="L53" s="13"/>
      <c r="M53" s="13"/>
      <c r="N53" s="11"/>
      <c r="O53" s="11"/>
    </row>
    <row r="54" spans="1:15" ht="18" x14ac:dyDescent="0.25">
      <c r="A54" s="11"/>
      <c r="B54" s="11"/>
      <c r="C54" s="12">
        <v>2008</v>
      </c>
      <c r="D54" s="12"/>
      <c r="E54" s="14">
        <f>SUM(B9:G9)</f>
        <v>11001</v>
      </c>
      <c r="F54" s="12"/>
      <c r="G54" s="12"/>
      <c r="H54" s="13"/>
      <c r="I54" s="13"/>
      <c r="J54" s="13"/>
      <c r="K54" s="13"/>
      <c r="L54" s="13"/>
      <c r="M54" s="13"/>
      <c r="N54" s="11"/>
      <c r="O54" s="11"/>
    </row>
    <row r="55" spans="1:15" ht="18" x14ac:dyDescent="0.25">
      <c r="A55" s="11"/>
      <c r="B55" s="11"/>
      <c r="C55" s="12">
        <v>2009</v>
      </c>
      <c r="D55" s="12"/>
      <c r="E55" s="14">
        <f>SUM(B10:G10)</f>
        <v>11207</v>
      </c>
      <c r="F55" s="12"/>
      <c r="G55" s="12"/>
      <c r="H55" s="13"/>
      <c r="I55" s="13"/>
      <c r="J55" s="13"/>
      <c r="K55" s="13"/>
      <c r="L55" s="13"/>
      <c r="M55" s="13"/>
      <c r="N55" s="11"/>
      <c r="O55" s="11"/>
    </row>
    <row r="56" spans="1:15" ht="15" x14ac:dyDescent="0.2">
      <c r="A56" s="11"/>
      <c r="B56" s="11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1"/>
      <c r="O56" s="11"/>
    </row>
    <row r="57" spans="1:15" ht="15" x14ac:dyDescent="0.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5" ht="15" x14ac:dyDescent="0.2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5" ht="15" x14ac:dyDescent="0.2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</sheetData>
  <mergeCells count="1">
    <mergeCell ref="A2:O2"/>
  </mergeCells>
  <printOptions horizontalCentered="1"/>
  <pageMargins left="0.74803149606299213" right="0.74803149606299213" top="0.62992125984251968" bottom="0.98425196850393704" header="0" footer="0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>DGFAP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amoralar</dc:creator>
  <cp:lastModifiedBy>Eduardo Ortega Navarro</cp:lastModifiedBy>
  <cp:lastPrinted>2015-02-03T17:24:38Z</cp:lastPrinted>
  <dcterms:created xsi:type="dcterms:W3CDTF">2009-07-30T00:51:33Z</dcterms:created>
  <dcterms:modified xsi:type="dcterms:W3CDTF">2016-01-04T17:44:35Z</dcterms:modified>
</cp:coreProperties>
</file>