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PAGINA WEB\2021\ESTADISTICAS\"/>
    </mc:Choice>
  </mc:AlternateContent>
  <bookViews>
    <workbookView xWindow="0" yWindow="0" windowWidth="28800" windowHeight="11700"/>
  </bookViews>
  <sheets>
    <sheet name="PAX" sheetId="1" r:id="rId1"/>
  </sheets>
  <definedNames>
    <definedName name="_xlnm.Print_Area" localSheetId="0">PAX!$B$1:$P$39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7" i="1" l="1"/>
  <c r="N15" i="1" s="1"/>
  <c r="F53" i="1"/>
  <c r="F52" i="1"/>
  <c r="F51" i="1"/>
  <c r="G49" i="1"/>
  <c r="L23" i="1"/>
  <c r="N22" i="1"/>
  <c r="L22" i="1"/>
  <c r="L21" i="1"/>
  <c r="L17" i="1"/>
  <c r="L16" i="1"/>
  <c r="L15" i="1"/>
  <c r="P9" i="1"/>
  <c r="N23" i="1" s="1"/>
  <c r="O9" i="1"/>
  <c r="N17" i="1" s="1"/>
  <c r="P8" i="1"/>
  <c r="O8" i="1"/>
  <c r="N16" i="1" s="1"/>
  <c r="P7" i="1"/>
  <c r="P16" i="1" l="1"/>
  <c r="P15" i="1"/>
  <c r="P22" i="1"/>
  <c r="P21" i="1"/>
</calcChain>
</file>

<file path=xl/sharedStrings.xml><?xml version="1.0" encoding="utf-8"?>
<sst xmlns="http://schemas.openxmlformats.org/spreadsheetml/2006/main" count="29" uniqueCount="23">
  <si>
    <t>MOVIMIENTO DE PASAJEROS</t>
  </si>
  <si>
    <t>E</t>
  </si>
  <si>
    <t>F</t>
  </si>
  <si>
    <t>M</t>
  </si>
  <si>
    <t>A</t>
  </si>
  <si>
    <t>J</t>
  </si>
  <si>
    <t>S</t>
  </si>
  <si>
    <t>O</t>
  </si>
  <si>
    <t>N</t>
  </si>
  <si>
    <t>D</t>
  </si>
  <si>
    <t>Enero-Diciembre</t>
  </si>
  <si>
    <t>Total Año</t>
  </si>
  <si>
    <t>Preliminar 2021</t>
  </si>
  <si>
    <t>REAL 2020</t>
  </si>
  <si>
    <t>REAL 2021</t>
  </si>
  <si>
    <t xml:space="preserve">Análisis  Acum. </t>
  </si>
  <si>
    <t>Var.</t>
  </si>
  <si>
    <t>Al mes de Enero-Diciembre</t>
  </si>
  <si>
    <t>%</t>
  </si>
  <si>
    <t>Anual</t>
  </si>
  <si>
    <t>Acumulado 1er. Semestre</t>
  </si>
  <si>
    <t>REAL 2009</t>
  </si>
  <si>
    <t>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</si>
</sst>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0.0%"/>
  </numFmts>
  <fonts count="26" x14ac:knownFonts="1">
    <font>
      <sz val="10"/>
      <name val="Arial"/>
    </font>
    <font>
      <sz val="10"/>
      <name val="Soberana Sans"/>
      <family val="3"/>
    </font>
    <font>
      <b/>
      <i/>
      <sz val="18"/>
      <name val="Montserrat"/>
    </font>
    <font>
      <b/>
      <sz val="18"/>
      <name val="Soberana Sans"/>
      <family val="3"/>
    </font>
    <font>
      <b/>
      <sz val="12"/>
      <name val="Soberana Sans"/>
      <family val="3"/>
    </font>
    <font>
      <sz val="12"/>
      <name val="Montserrat"/>
    </font>
    <font>
      <b/>
      <sz val="14"/>
      <color theme="0"/>
      <name val="Montserrat"/>
    </font>
    <font>
      <b/>
      <sz val="10"/>
      <color theme="0"/>
      <name val="Montserrat"/>
    </font>
    <font>
      <sz val="10"/>
      <name val="Montserrat"/>
    </font>
    <font>
      <b/>
      <sz val="12"/>
      <color rgb="FF285C4D"/>
      <name val="Soberana Sans"/>
      <family val="3"/>
    </font>
    <font>
      <sz val="10"/>
      <name val="Arial"/>
      <family val="2"/>
    </font>
    <font>
      <b/>
      <sz val="12"/>
      <color rgb="FF285C4D"/>
      <name val="Montserrat"/>
    </font>
    <font>
      <b/>
      <sz val="12"/>
      <color rgb="FFB38E5D"/>
      <name val="Soberana Sans"/>
      <family val="3"/>
    </font>
    <font>
      <b/>
      <sz val="12"/>
      <color rgb="FFB38E5D"/>
      <name val="Montserrat"/>
    </font>
    <font>
      <b/>
      <sz val="12"/>
      <color rgb="FF9D2449"/>
      <name val="Soberana Sans"/>
      <family val="3"/>
    </font>
    <font>
      <b/>
      <sz val="12"/>
      <color rgb="FF9D2449"/>
      <name val="Montserrat"/>
    </font>
    <font>
      <b/>
      <sz val="16"/>
      <name val="Montserrat"/>
    </font>
    <font>
      <sz val="9"/>
      <name val="Montserrat"/>
    </font>
    <font>
      <b/>
      <sz val="12"/>
      <name val="Montserrat"/>
    </font>
    <font>
      <b/>
      <sz val="12"/>
      <color rgb="FF00B050"/>
      <name val="Montserrat"/>
    </font>
    <font>
      <sz val="10"/>
      <color theme="0"/>
      <name val="Montserrat"/>
    </font>
    <font>
      <sz val="12"/>
      <color theme="0"/>
      <name val="Montserrat"/>
    </font>
    <font>
      <sz val="11"/>
      <color rgb="FF366092"/>
      <name val="Calibri"/>
      <family val="2"/>
    </font>
    <font>
      <sz val="10"/>
      <color indexed="9"/>
      <name val="Arial"/>
      <family val="2"/>
    </font>
    <font>
      <sz val="14"/>
      <color indexed="9"/>
      <name val="Arial"/>
      <family val="2"/>
    </font>
    <font>
      <sz val="12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285C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71">
    <xf numFmtId="0" fontId="0" fillId="0" borderId="0" xfId="0"/>
    <xf numFmtId="0" fontId="1" fillId="0" borderId="0" xfId="0" applyFont="1" applyBorder="1"/>
    <xf numFmtId="0" fontId="1" fillId="0" borderId="0" xfId="0" applyFont="1"/>
    <xf numFmtId="0" fontId="3" fillId="0" borderId="0" xfId="0" applyFont="1" applyBorder="1" applyAlignment="1"/>
    <xf numFmtId="0" fontId="4" fillId="0" borderId="1" xfId="0" applyFont="1" applyBorder="1"/>
    <xf numFmtId="0" fontId="1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/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0" borderId="0" xfId="0" applyFont="1"/>
    <xf numFmtId="0" fontId="5" fillId="0" borderId="6" xfId="0" applyFont="1" applyBorder="1"/>
    <xf numFmtId="0" fontId="5" fillId="3" borderId="3" xfId="0" applyFont="1" applyFill="1" applyBorder="1"/>
    <xf numFmtId="0" fontId="9" fillId="0" borderId="7" xfId="0" applyFont="1" applyBorder="1" applyAlignment="1">
      <alignment vertical="center"/>
    </xf>
    <xf numFmtId="164" fontId="11" fillId="3" borderId="0" xfId="1" applyNumberFormat="1" applyFont="1" applyFill="1" applyBorder="1" applyAlignment="1">
      <alignment vertical="center"/>
    </xf>
    <xf numFmtId="164" fontId="11" fillId="0" borderId="8" xfId="1" applyNumberFormat="1" applyFont="1" applyBorder="1" applyAlignment="1">
      <alignment vertical="center"/>
    </xf>
    <xf numFmtId="0" fontId="12" fillId="3" borderId="9" xfId="0" applyFont="1" applyFill="1" applyBorder="1" applyAlignment="1">
      <alignment vertical="center"/>
    </xf>
    <xf numFmtId="164" fontId="13" fillId="3" borderId="6" xfId="1" applyNumberFormat="1" applyFont="1" applyFill="1" applyBorder="1" applyAlignment="1">
      <alignment vertical="center"/>
    </xf>
    <xf numFmtId="164" fontId="13" fillId="3" borderId="10" xfId="1" applyNumberFormat="1" applyFont="1" applyFill="1" applyBorder="1" applyAlignment="1">
      <alignment vertical="center"/>
    </xf>
    <xf numFmtId="164" fontId="13" fillId="0" borderId="10" xfId="1" applyNumberFormat="1" applyFont="1" applyBorder="1" applyAlignment="1">
      <alignment vertical="center"/>
    </xf>
    <xf numFmtId="43" fontId="8" fillId="0" borderId="0" xfId="0" applyNumberFormat="1" applyFont="1"/>
    <xf numFmtId="0" fontId="14" fillId="0" borderId="11" xfId="0" applyFont="1" applyBorder="1" applyAlignment="1">
      <alignment vertical="center"/>
    </xf>
    <xf numFmtId="164" fontId="15" fillId="3" borderId="6" xfId="1" applyNumberFormat="1" applyFont="1" applyFill="1" applyBorder="1" applyAlignment="1">
      <alignment vertical="center"/>
    </xf>
    <xf numFmtId="164" fontId="15" fillId="0" borderId="10" xfId="1" applyNumberFormat="1" applyFont="1" applyFill="1" applyBorder="1" applyAlignment="1">
      <alignment horizontal="right" vertical="center"/>
    </xf>
    <xf numFmtId="164" fontId="15" fillId="0" borderId="5" xfId="1" applyNumberFormat="1" applyFont="1" applyFill="1" applyBorder="1" applyAlignment="1">
      <alignment vertical="center"/>
    </xf>
    <xf numFmtId="0" fontId="16" fillId="0" borderId="9" xfId="0" applyFont="1" applyFill="1" applyBorder="1"/>
    <xf numFmtId="0" fontId="8" fillId="0" borderId="0" xfId="0" applyFont="1" applyBorder="1" applyAlignment="1"/>
    <xf numFmtId="165" fontId="8" fillId="0" borderId="0" xfId="0" applyNumberFormat="1" applyFont="1"/>
    <xf numFmtId="164" fontId="8" fillId="0" borderId="0" xfId="0" applyNumberFormat="1" applyFont="1"/>
    <xf numFmtId="164" fontId="0" fillId="0" borderId="0" xfId="0" applyNumberFormat="1"/>
    <xf numFmtId="43" fontId="0" fillId="0" borderId="0" xfId="0" applyNumberFormat="1"/>
    <xf numFmtId="43" fontId="17" fillId="0" borderId="0" xfId="0" applyNumberFormat="1" applyFont="1"/>
    <xf numFmtId="0" fontId="18" fillId="4" borderId="7" xfId="0" applyFont="1" applyFill="1" applyBorder="1"/>
    <xf numFmtId="0" fontId="18" fillId="4" borderId="12" xfId="0" applyFont="1" applyFill="1" applyBorder="1"/>
    <xf numFmtId="0" fontId="18" fillId="4" borderId="13" xfId="0" applyFont="1" applyFill="1" applyBorder="1" applyAlignment="1">
      <alignment horizontal="center" vertical="center"/>
    </xf>
    <xf numFmtId="0" fontId="18" fillId="4" borderId="11" xfId="0" applyFont="1" applyFill="1" applyBorder="1"/>
    <xf numFmtId="0" fontId="18" fillId="4" borderId="6" xfId="0" applyFont="1" applyFill="1" applyBorder="1"/>
    <xf numFmtId="0" fontId="18" fillId="4" borderId="14" xfId="0" applyFont="1" applyFill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12" xfId="0" applyFont="1" applyBorder="1"/>
    <xf numFmtId="164" fontId="11" fillId="0" borderId="12" xfId="1" applyNumberFormat="1" applyFont="1" applyBorder="1"/>
    <xf numFmtId="0" fontId="11" fillId="0" borderId="0" xfId="0" applyFont="1"/>
    <xf numFmtId="166" fontId="11" fillId="0" borderId="13" xfId="2" applyNumberFormat="1" applyFont="1" applyBorder="1"/>
    <xf numFmtId="0" fontId="13" fillId="0" borderId="9" xfId="0" applyFont="1" applyBorder="1" applyAlignment="1">
      <alignment vertical="center"/>
    </xf>
    <xf numFmtId="0" fontId="13" fillId="0" borderId="0" xfId="0" applyFont="1" applyBorder="1"/>
    <xf numFmtId="164" fontId="13" fillId="0" borderId="0" xfId="1" applyNumberFormat="1" applyFont="1" applyBorder="1"/>
    <xf numFmtId="0" fontId="13" fillId="0" borderId="0" xfId="0" applyFont="1"/>
    <xf numFmtId="166" fontId="13" fillId="0" borderId="15" xfId="2" applyNumberFormat="1" applyFont="1" applyBorder="1"/>
    <xf numFmtId="43" fontId="5" fillId="0" borderId="0" xfId="0" applyNumberFormat="1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5" fillId="0" borderId="6" xfId="0" applyFont="1" applyBorder="1"/>
    <xf numFmtId="164" fontId="15" fillId="0" borderId="6" xfId="1" applyNumberFormat="1" applyFont="1" applyBorder="1"/>
    <xf numFmtId="0" fontId="19" fillId="0" borderId="14" xfId="0" applyFont="1" applyBorder="1"/>
    <xf numFmtId="0" fontId="20" fillId="3" borderId="0" xfId="0" applyFont="1" applyFill="1" applyBorder="1"/>
    <xf numFmtId="0" fontId="18" fillId="3" borderId="0" xfId="0" applyFont="1" applyFill="1" applyBorder="1"/>
    <xf numFmtId="164" fontId="21" fillId="3" borderId="0" xfId="0" applyNumberFormat="1" applyFont="1" applyFill="1" applyBorder="1" applyAlignment="1">
      <alignment vertical="center"/>
    </xf>
    <xf numFmtId="0" fontId="21" fillId="3" borderId="0" xfId="0" applyFont="1" applyFill="1" applyBorder="1" applyAlignment="1">
      <alignment vertical="center"/>
    </xf>
    <xf numFmtId="3" fontId="22" fillId="0" borderId="0" xfId="0" applyNumberFormat="1" applyFont="1"/>
    <xf numFmtId="3" fontId="0" fillId="0" borderId="0" xfId="0" applyNumberFormat="1"/>
    <xf numFmtId="0" fontId="19" fillId="0" borderId="6" xfId="0" applyFont="1" applyBorder="1"/>
    <xf numFmtId="0" fontId="5" fillId="3" borderId="0" xfId="0" applyFont="1" applyFill="1" applyBorder="1" applyAlignment="1">
      <alignment vertical="top" wrapText="1"/>
    </xf>
    <xf numFmtId="0" fontId="21" fillId="3" borderId="0" xfId="0" applyFont="1" applyFill="1" applyBorder="1" applyAlignment="1">
      <alignment vertical="top" wrapText="1"/>
    </xf>
    <xf numFmtId="0" fontId="18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1" fontId="24" fillId="0" borderId="0" xfId="0" applyNumberFormat="1" applyFont="1"/>
    <xf numFmtId="0" fontId="2" fillId="0" borderId="0" xfId="0" applyFont="1" applyBorder="1" applyAlignment="1">
      <alignment horizontal="right"/>
    </xf>
    <xf numFmtId="0" fontId="21" fillId="3" borderId="0" xfId="0" applyFont="1" applyFill="1" applyBorder="1" applyAlignment="1">
      <alignment horizontal="justify" vertical="top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/>
            </a:pPr>
            <a:r>
              <a:rPr lang="es-ES" sz="1600" b="1"/>
              <a:t>Análisis del Periodo </a:t>
            </a:r>
          </a:p>
        </c:rich>
      </c:tx>
      <c:layout>
        <c:manualLayout>
          <c:xMode val="edge"/>
          <c:yMode val="edge"/>
          <c:x val="0.35680996405639331"/>
          <c:y val="3.38821251038540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0482936919827983E-2"/>
          <c:y val="0.27931798802929925"/>
          <c:w val="0.89336059981007487"/>
          <c:h val="0.6119409356061698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PAX!$B$8</c:f>
              <c:strCache>
                <c:ptCount val="1"/>
                <c:pt idx="0">
                  <c:v>REAL 2020</c:v>
                </c:pt>
              </c:strCache>
            </c:strRef>
          </c:tx>
          <c:spPr>
            <a:solidFill>
              <a:srgbClr val="990033"/>
            </a:solidFill>
            <a:ln w="3175">
              <a:solidFill>
                <a:schemeClr val="bg1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9D2449"/>
                    </a:solidFill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PAX!$C$8:$N$8</c:f>
              <c:numCache>
                <c:formatCode>_-* #,##0_-;\-* #,##0_-;_-* "-"??_-;_-@_-</c:formatCode>
                <c:ptCount val="12"/>
                <c:pt idx="0">
                  <c:v>82249</c:v>
                </c:pt>
                <c:pt idx="1">
                  <c:v>40120</c:v>
                </c:pt>
                <c:pt idx="2">
                  <c:v>28990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5-443B-8EC3-561752DDE501}"/>
            </c:ext>
          </c:extLst>
        </c:ser>
        <c:ser>
          <c:idx val="2"/>
          <c:order val="2"/>
          <c:tx>
            <c:strRef>
              <c:f>PAX!$B$9</c:f>
              <c:strCache>
                <c:ptCount val="1"/>
                <c:pt idx="0">
                  <c:v>REAL 2021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 w="12700">
              <a:solidFill>
                <a:srgbClr val="000080"/>
              </a:solidFill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PAX!$C$9:$N$9</c:f>
              <c:numCache>
                <c:formatCode>_-* #,##0_-;\-* #,##0_-;_-* "-"??_-;_-@_-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2792</c:v>
                </c:pt>
                <c:pt idx="8">
                  <c:v>12531</c:v>
                </c:pt>
                <c:pt idx="9">
                  <c:v>20727</c:v>
                </c:pt>
                <c:pt idx="10">
                  <c:v>36026</c:v>
                </c:pt>
                <c:pt idx="11">
                  <c:v>36047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5-443B-8EC3-561752DD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075864"/>
        <c:axId val="160076256"/>
      </c:barChart>
      <c:lineChart>
        <c:grouping val="standard"/>
        <c:varyColors val="0"/>
        <c:ser>
          <c:idx val="0"/>
          <c:order val="0"/>
          <c:tx>
            <c:strRef>
              <c:f>PAX!$B$7</c:f>
              <c:strCache>
                <c:ptCount val="1"/>
                <c:pt idx="0">
                  <c:v>Preliminar 2021</c:v>
                </c:pt>
              </c:strCache>
            </c:strRef>
          </c:tx>
          <c:spPr>
            <a:ln w="38100">
              <a:solidFill>
                <a:srgbClr val="285C4D"/>
              </a:solidFill>
              <a:prstDash val="solid"/>
            </a:ln>
          </c:spPr>
          <c:marker>
            <c:symbol val="x"/>
            <c:size val="3"/>
            <c:spPr>
              <a:solidFill>
                <a:schemeClr val="accent4"/>
              </a:solidFill>
              <a:ln>
                <a:solidFill>
                  <a:srgbClr val="285C4D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733215478430658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585-443B-8EC3-561752DDE501}"/>
                </c:ext>
              </c:extLst>
            </c:dLbl>
            <c:dLbl>
              <c:idx val="1"/>
              <c:layout>
                <c:manualLayout>
                  <c:x val="-7.0463882913809173E-2"/>
                  <c:y val="-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585-443B-8EC3-561752DDE501}"/>
                </c:ext>
              </c:extLst>
            </c:dLbl>
            <c:dLbl>
              <c:idx val="2"/>
              <c:layout>
                <c:manualLayout>
                  <c:x val="-6.7332154784306583E-2"/>
                  <c:y val="1.4692376912298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585-443B-8EC3-561752DDE501}"/>
                </c:ext>
              </c:extLst>
            </c:dLbl>
            <c:dLbl>
              <c:idx val="9"/>
              <c:layout>
                <c:manualLayout>
                  <c:x val="-1.5481374443738346E-3"/>
                  <c:y val="4.39761774544564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585-443B-8EC3-561752DDE501}"/>
                </c:ext>
              </c:extLst>
            </c:dLbl>
            <c:dLbl>
              <c:idx val="10"/>
              <c:layout>
                <c:manualLayout>
                  <c:x val="-5.5835987283024153E-3"/>
                  <c:y val="-8.776054776402362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585-443B-8EC3-561752DDE50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PAX!$C$5:$N$5</c:f>
              <c:strCache>
                <c:ptCount val="12"/>
                <c:pt idx="0">
                  <c:v>E</c:v>
                </c:pt>
                <c:pt idx="1">
                  <c:v>F</c:v>
                </c:pt>
                <c:pt idx="2">
                  <c:v>M</c:v>
                </c:pt>
                <c:pt idx="3">
                  <c:v>A</c:v>
                </c:pt>
                <c:pt idx="4">
                  <c:v>M</c:v>
                </c:pt>
                <c:pt idx="5">
                  <c:v>J</c:v>
                </c:pt>
                <c:pt idx="6">
                  <c:v>J</c:v>
                </c:pt>
                <c:pt idx="7">
                  <c:v>A</c:v>
                </c:pt>
                <c:pt idx="8">
                  <c:v>S</c:v>
                </c:pt>
                <c:pt idx="9">
                  <c:v>O</c:v>
                </c:pt>
                <c:pt idx="10">
                  <c:v>N</c:v>
                </c:pt>
                <c:pt idx="11">
                  <c:v>D</c:v>
                </c:pt>
              </c:strCache>
            </c:strRef>
          </c:cat>
          <c:val>
            <c:numRef>
              <c:f>PAX!$C$7:$N$7</c:f>
              <c:numCache>
                <c:formatCode>_-* #,##0_-;\-* #,##0_-;_-* "-"??_-;_-@_-</c:formatCode>
                <c:ptCount val="12"/>
                <c:pt idx="0">
                  <c:v>10400</c:v>
                </c:pt>
                <c:pt idx="1">
                  <c:v>8400</c:v>
                </c:pt>
                <c:pt idx="2">
                  <c:v>8400</c:v>
                </c:pt>
                <c:pt idx="3">
                  <c:v>11000</c:v>
                </c:pt>
                <c:pt idx="4">
                  <c:v>4400</c:v>
                </c:pt>
                <c:pt idx="5">
                  <c:v>2400</c:v>
                </c:pt>
                <c:pt idx="6">
                  <c:v>3000</c:v>
                </c:pt>
                <c:pt idx="7">
                  <c:v>3800</c:v>
                </c:pt>
                <c:pt idx="8">
                  <c:v>2000</c:v>
                </c:pt>
                <c:pt idx="9">
                  <c:v>10000</c:v>
                </c:pt>
                <c:pt idx="10">
                  <c:v>10000</c:v>
                </c:pt>
                <c:pt idx="11">
                  <c:v>12000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585-443B-8EC3-561752DDE5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075864"/>
        <c:axId val="160076256"/>
      </c:lineChart>
      <c:catAx>
        <c:axId val="160075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Meses</a:t>
                </a:r>
              </a:p>
            </c:rich>
          </c:tx>
          <c:layout>
            <c:manualLayout>
              <c:xMode val="edge"/>
              <c:yMode val="edge"/>
              <c:x val="0.39839055329352391"/>
              <c:y val="0.943973495850332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007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07625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/>
                </a:pPr>
                <a:r>
                  <a:rPr lang="es-ES" sz="1100" b="1"/>
                  <a:t>Pasajeros</a:t>
                </a:r>
              </a:p>
            </c:rich>
          </c:tx>
          <c:layout>
            <c:manualLayout>
              <c:xMode val="edge"/>
              <c:yMode val="edge"/>
              <c:x val="5.0301810865191424E-3"/>
              <c:y val="0.48726692745497335"/>
            </c:manualLayout>
          </c:layout>
          <c:overlay val="0"/>
          <c:spPr>
            <a:noFill/>
            <a:ln w="25400">
              <a:noFill/>
            </a:ln>
          </c:spPr>
        </c:title>
        <c:numFmt formatCode="_-* #,##0_-;\-* #,##0_-;_-* &quot;-&quot;??_-;_-@_-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MX"/>
          </a:p>
        </c:txPr>
        <c:crossAx val="160075864"/>
        <c:crosses val="autoZero"/>
        <c:crossBetween val="between"/>
      </c:valAx>
      <c:spPr>
        <a:noFill/>
        <a:ln>
          <a:gradFill>
            <a:gsLst>
              <a:gs pos="0">
                <a:srgbClr val="4F81BD">
                  <a:tint val="66000"/>
                  <a:satMod val="160000"/>
                  <a:alpha val="56000"/>
                </a:srgbClr>
              </a:gs>
              <a:gs pos="50000">
                <a:srgbClr val="4F81BD">
                  <a:tint val="44500"/>
                  <a:satMod val="160000"/>
                </a:srgbClr>
              </a:gs>
              <a:gs pos="100000">
                <a:srgbClr val="4F81BD">
                  <a:tint val="23500"/>
                  <a:satMod val="160000"/>
                </a:srgbClr>
              </a:gs>
            </a:gsLst>
            <a:lin ang="5400000" scaled="0"/>
          </a:gradFill>
        </a:ln>
      </c:spPr>
    </c:plotArea>
    <c:legend>
      <c:legendPos val="b"/>
      <c:layout>
        <c:manualLayout>
          <c:xMode val="edge"/>
          <c:yMode val="edge"/>
          <c:x val="0.17791113240576775"/>
          <c:y val="0.20191259269742737"/>
          <c:w val="0.74615548068893356"/>
          <c:h val="5.6122373231491898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400"/>
          </a:pPr>
          <a:endParaRPr lang="es-MX"/>
        </a:p>
      </c:txPr>
    </c:legend>
    <c:plotVisOnly val="1"/>
    <c:dispBlanksAs val="gap"/>
    <c:showDLblsOverMax val="0"/>
  </c:chart>
  <c:spPr>
    <a:blipFill dpi="0" rotWithShape="1">
      <a:blip xmlns:r="http://schemas.openxmlformats.org/officeDocument/2006/relationships" r:embed="rId1">
        <a:alphaModFix amt="32000"/>
      </a:blip>
      <a:srcRect/>
      <a:stretch>
        <a:fillRect/>
      </a:stretch>
    </a:blip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ontserrat" panose="00000500000000000000" pitchFamily="2" charset="0"/>
          <a:ea typeface="Calibri"/>
          <a:cs typeface="Calibri"/>
        </a:defRPr>
      </a:pPr>
      <a:endParaRPr lang="es-MX"/>
    </a:p>
  </c:txPr>
  <c:printSettings>
    <c:headerFooter alignWithMargins="0"/>
    <c:pageMargins b="1" l="0.75000000000001443" r="0.75000000000001443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676275</xdr:colOff>
      <xdr:row>34</xdr:row>
      <xdr:rowOff>114300</xdr:rowOff>
    </xdr:from>
    <xdr:to>
      <xdr:col>10</xdr:col>
      <xdr:colOff>609600</xdr:colOff>
      <xdr:row>37</xdr:row>
      <xdr:rowOff>0</xdr:rowOff>
    </xdr:to>
    <xdr:sp macro="" textlink="">
      <xdr:nvSpPr>
        <xdr:cNvPr id="2" name="2 Rectángulo"/>
        <xdr:cNvSpPr>
          <a:spLocks noChangeArrowheads="1"/>
        </xdr:cNvSpPr>
      </xdr:nvSpPr>
      <xdr:spPr bwMode="auto">
        <a:xfrm>
          <a:off x="7658100" y="7905750"/>
          <a:ext cx="2581275" cy="457200"/>
        </a:xfrm>
        <a:prstGeom prst="rect">
          <a:avLst/>
        </a:prstGeom>
        <a:noFill/>
        <a:ln w="9525" algn="ctr">
          <a:noFill/>
          <a:round/>
          <a:headEnd/>
          <a:tailEnd/>
        </a:ln>
      </xdr:spPr>
    </xdr:sp>
    <xdr:clientData/>
  </xdr:twoCellAnchor>
  <xdr:twoCellAnchor>
    <xdr:from>
      <xdr:col>1</xdr:col>
      <xdr:colOff>297657</xdr:colOff>
      <xdr:row>10</xdr:row>
      <xdr:rowOff>57150</xdr:rowOff>
    </xdr:from>
    <xdr:to>
      <xdr:col>10</xdr:col>
      <xdr:colOff>523875</xdr:colOff>
      <xdr:row>38</xdr:row>
      <xdr:rowOff>76200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619125</xdr:colOff>
      <xdr:row>1</xdr:row>
      <xdr:rowOff>178594</xdr:rowOff>
    </xdr:from>
    <xdr:to>
      <xdr:col>4</xdr:col>
      <xdr:colOff>92869</xdr:colOff>
      <xdr:row>4</xdr:row>
      <xdr:rowOff>283369</xdr:rowOff>
    </xdr:to>
    <xdr:cxnSp macro="">
      <xdr:nvCxnSpPr>
        <xdr:cNvPr id="4" name="9 Conector recto"/>
        <xdr:cNvCxnSpPr/>
      </xdr:nvCxnSpPr>
      <xdr:spPr bwMode="auto">
        <a:xfrm>
          <a:off x="2771775" y="797719"/>
          <a:ext cx="1531144" cy="914400"/>
        </a:xfrm>
        <a:prstGeom prst="line">
          <a:avLst/>
        </a:pr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14</xdr:col>
      <xdr:colOff>385802</xdr:colOff>
      <xdr:row>27</xdr:row>
      <xdr:rowOff>107257</xdr:rowOff>
    </xdr:from>
    <xdr:to>
      <xdr:col>15</xdr:col>
      <xdr:colOff>836439</xdr:colOff>
      <xdr:row>36</xdr:row>
      <xdr:rowOff>3152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DE42411-A390-D647-84BF-45B0C8BD79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58927" y="6565207"/>
          <a:ext cx="1384087" cy="1610395"/>
        </a:xfrm>
        <a:prstGeom prst="rect">
          <a:avLst/>
        </a:prstGeom>
      </xdr:spPr>
    </xdr:pic>
    <xdr:clientData/>
  </xdr:twoCellAnchor>
  <xdr:twoCellAnchor editAs="oneCell">
    <xdr:from>
      <xdr:col>1</xdr:col>
      <xdr:colOff>33617</xdr:colOff>
      <xdr:row>0</xdr:row>
      <xdr:rowOff>280148</xdr:rowOff>
    </xdr:from>
    <xdr:to>
      <xdr:col>5</xdr:col>
      <xdr:colOff>79588</xdr:colOff>
      <xdr:row>1</xdr:row>
      <xdr:rowOff>507382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617" y="280148"/>
          <a:ext cx="4517118" cy="8435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59"/>
  <sheetViews>
    <sheetView showGridLines="0" tabSelected="1" zoomScale="85" zoomScaleNormal="85" workbookViewId="0">
      <selection activeCell="N10" sqref="N10"/>
    </sheetView>
  </sheetViews>
  <sheetFormatPr baseColWidth="10" defaultColWidth="11.42578125" defaultRowHeight="12.75" x14ac:dyDescent="0.2"/>
  <cols>
    <col min="2" max="2" width="20.85546875" customWidth="1"/>
    <col min="3" max="3" width="14.28515625" customWidth="1"/>
    <col min="4" max="4" width="16.5703125" customWidth="1"/>
    <col min="5" max="5" width="15.28515625" customWidth="1"/>
    <col min="6" max="6" width="12.7109375" customWidth="1"/>
    <col min="7" max="7" width="13.5703125" customWidth="1"/>
    <col min="8" max="8" width="13.85546875" customWidth="1"/>
    <col min="9" max="9" width="12.85546875" customWidth="1"/>
    <col min="10" max="10" width="13" customWidth="1"/>
    <col min="11" max="11" width="12.7109375" customWidth="1"/>
    <col min="12" max="12" width="13" customWidth="1"/>
    <col min="13" max="13" width="13.5703125" customWidth="1"/>
    <col min="14" max="14" width="19.85546875" customWidth="1"/>
    <col min="15" max="15" width="14" customWidth="1"/>
    <col min="16" max="16" width="15.28515625" customWidth="1"/>
    <col min="17" max="17" width="13.140625" customWidth="1"/>
  </cols>
  <sheetData>
    <row r="1" spans="2:19" ht="48.75" customHeight="1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1"/>
      <c r="P1" s="1"/>
      <c r="Q1" s="1"/>
    </row>
    <row r="2" spans="2:19" ht="42" customHeight="1" x14ac:dyDescent="0.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3"/>
    </row>
    <row r="3" spans="2:19" ht="6.75" customHeight="1" thickBot="1" x14ac:dyDescent="0.35"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</row>
    <row r="4" spans="2:19" ht="15" customHeight="1" thickTop="1" x14ac:dyDescent="0.2">
      <c r="B4" s="2"/>
      <c r="C4" s="2"/>
      <c r="D4" s="2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19" ht="26.25" customHeight="1" x14ac:dyDescent="0.35">
      <c r="B5" s="7"/>
      <c r="C5" s="8" t="s">
        <v>1</v>
      </c>
      <c r="D5" s="9" t="s">
        <v>2</v>
      </c>
      <c r="E5" s="9" t="s">
        <v>3</v>
      </c>
      <c r="F5" s="9" t="s">
        <v>4</v>
      </c>
      <c r="G5" s="9" t="s">
        <v>3</v>
      </c>
      <c r="H5" s="9" t="s">
        <v>5</v>
      </c>
      <c r="I5" s="9" t="s">
        <v>5</v>
      </c>
      <c r="J5" s="9" t="s">
        <v>4</v>
      </c>
      <c r="K5" s="9" t="s">
        <v>6</v>
      </c>
      <c r="L5" s="9" t="s">
        <v>7</v>
      </c>
      <c r="M5" s="9" t="s">
        <v>8</v>
      </c>
      <c r="N5" s="10" t="s">
        <v>9</v>
      </c>
      <c r="O5" s="11" t="s">
        <v>10</v>
      </c>
      <c r="P5" s="11" t="s">
        <v>11</v>
      </c>
      <c r="Q5" s="12"/>
    </row>
    <row r="6" spans="2:19" ht="15" customHeight="1" x14ac:dyDescent="0.35"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"/>
      <c r="Q6" s="12"/>
    </row>
    <row r="7" spans="2:19" ht="18" customHeight="1" x14ac:dyDescent="0.3">
      <c r="B7" s="15" t="s">
        <v>12</v>
      </c>
      <c r="C7" s="16">
        <v>10400</v>
      </c>
      <c r="D7" s="16">
        <v>8400</v>
      </c>
      <c r="E7" s="16">
        <v>8400</v>
      </c>
      <c r="F7" s="16">
        <v>11000</v>
      </c>
      <c r="G7" s="16">
        <v>4400</v>
      </c>
      <c r="H7" s="16">
        <v>2400</v>
      </c>
      <c r="I7" s="16">
        <v>3000</v>
      </c>
      <c r="J7" s="16">
        <v>3800</v>
      </c>
      <c r="K7" s="16">
        <v>2000</v>
      </c>
      <c r="L7" s="16">
        <v>10000</v>
      </c>
      <c r="M7" s="16">
        <v>10000</v>
      </c>
      <c r="N7" s="16">
        <v>12000</v>
      </c>
      <c r="O7" s="17">
        <f>SUM(C7:N7)</f>
        <v>85800</v>
      </c>
      <c r="P7" s="17">
        <f>SUM(C7:N7)</f>
        <v>85800</v>
      </c>
      <c r="Q7" s="12"/>
    </row>
    <row r="8" spans="2:19" ht="18" customHeight="1" x14ac:dyDescent="0.3">
      <c r="B8" s="18" t="s">
        <v>13</v>
      </c>
      <c r="C8" s="19">
        <v>82249</v>
      </c>
      <c r="D8" s="19">
        <v>40120</v>
      </c>
      <c r="E8" s="19">
        <v>28990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0</v>
      </c>
      <c r="O8" s="20">
        <f>SUM(C8:N8)</f>
        <v>151359</v>
      </c>
      <c r="P8" s="21">
        <f>SUM(C8:N8)</f>
        <v>151359</v>
      </c>
      <c r="Q8" s="22"/>
    </row>
    <row r="9" spans="2:19" ht="18" customHeight="1" x14ac:dyDescent="0.45">
      <c r="B9" s="23" t="s">
        <v>14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2792</v>
      </c>
      <c r="K9" s="24">
        <v>12531</v>
      </c>
      <c r="L9" s="24">
        <v>20727</v>
      </c>
      <c r="M9" s="24">
        <v>36026</v>
      </c>
      <c r="N9" s="24">
        <v>36047</v>
      </c>
      <c r="O9" s="25">
        <f>SUM(J9:N9)</f>
        <v>108123</v>
      </c>
      <c r="P9" s="26">
        <f>SUM(C9:N9)</f>
        <v>108123</v>
      </c>
      <c r="Q9" s="27"/>
    </row>
    <row r="10" spans="2:19" ht="15" customHeight="1" x14ac:dyDescent="0.3">
      <c r="B10" s="28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2"/>
      <c r="P10" s="30"/>
      <c r="Q10" s="30"/>
      <c r="R10" s="31"/>
      <c r="S10" s="32"/>
    </row>
    <row r="11" spans="2:19" ht="15" x14ac:dyDescent="0.3"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33"/>
      <c r="M11" s="22"/>
      <c r="N11" s="29"/>
      <c r="O11" s="22"/>
      <c r="P11" s="22"/>
      <c r="Q11" s="30"/>
      <c r="R11" s="31"/>
    </row>
    <row r="12" spans="2:19" ht="15" x14ac:dyDescent="0.3"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22"/>
      <c r="P12" s="12"/>
      <c r="Q12" s="30"/>
    </row>
    <row r="13" spans="2:19" ht="17.25" customHeight="1" x14ac:dyDescent="0.3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34" t="s">
        <v>15</v>
      </c>
      <c r="M13" s="35"/>
      <c r="N13" s="35"/>
      <c r="O13" s="35"/>
      <c r="P13" s="36" t="s">
        <v>16</v>
      </c>
      <c r="Q13" s="30"/>
    </row>
    <row r="14" spans="2:19" ht="17.25" customHeight="1" x14ac:dyDescent="0.3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37" t="s">
        <v>17</v>
      </c>
      <c r="M14" s="38"/>
      <c r="N14" s="38"/>
      <c r="O14" s="38"/>
      <c r="P14" s="39" t="s">
        <v>18</v>
      </c>
      <c r="Q14" s="12"/>
    </row>
    <row r="15" spans="2:19" ht="18.75" x14ac:dyDescent="0.35"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40" t="str">
        <f>+B7</f>
        <v>Preliminar 2021</v>
      </c>
      <c r="M15" s="41"/>
      <c r="N15" s="42">
        <f>O7</f>
        <v>85800</v>
      </c>
      <c r="O15" s="43"/>
      <c r="P15" s="44">
        <f>(N17-N15)/N15</f>
        <v>0.26017482517482515</v>
      </c>
      <c r="Q15" s="30"/>
    </row>
    <row r="16" spans="2:19" ht="18.75" x14ac:dyDescent="0.35"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45" t="str">
        <f>+B8</f>
        <v>REAL 2020</v>
      </c>
      <c r="M16" s="46"/>
      <c r="N16" s="47">
        <f>O8</f>
        <v>151359</v>
      </c>
      <c r="O16" s="48"/>
      <c r="P16" s="49">
        <f>(N17-N16)/N16</f>
        <v>-0.28565199294392801</v>
      </c>
      <c r="Q16" s="50"/>
    </row>
    <row r="17" spans="2:18" ht="18.75" x14ac:dyDescent="0.35"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51" t="str">
        <f>+B9</f>
        <v>REAL 2021</v>
      </c>
      <c r="M17" s="52"/>
      <c r="N17" s="53">
        <f>O9</f>
        <v>108123</v>
      </c>
      <c r="O17" s="52"/>
      <c r="P17" s="54"/>
      <c r="Q17" s="50"/>
    </row>
    <row r="18" spans="2:18" ht="18.75" x14ac:dyDescent="0.35">
      <c r="B18" s="12"/>
      <c r="C18" s="12"/>
      <c r="D18" s="12"/>
      <c r="E18" s="12"/>
      <c r="F18" s="12"/>
      <c r="G18" s="12"/>
      <c r="H18" s="12"/>
      <c r="I18" s="12"/>
      <c r="J18" s="12"/>
      <c r="K18" s="55"/>
      <c r="L18" s="56"/>
      <c r="M18" s="56"/>
      <c r="N18" s="56"/>
      <c r="O18" s="56"/>
      <c r="P18" s="56"/>
      <c r="Q18" s="57"/>
    </row>
    <row r="19" spans="2:18" ht="18.75" x14ac:dyDescent="0.35">
      <c r="B19" s="12"/>
      <c r="C19" s="12"/>
      <c r="D19" s="12"/>
      <c r="E19" s="12"/>
      <c r="F19" s="12"/>
      <c r="G19" s="12"/>
      <c r="H19" s="12"/>
      <c r="I19" s="12"/>
      <c r="J19" s="12"/>
      <c r="K19" s="55"/>
      <c r="L19" s="34" t="s">
        <v>15</v>
      </c>
      <c r="M19" s="35"/>
      <c r="N19" s="35"/>
      <c r="O19" s="35"/>
      <c r="P19" s="36" t="s">
        <v>16</v>
      </c>
      <c r="Q19" s="58"/>
    </row>
    <row r="20" spans="2:18" ht="18.75" x14ac:dyDescent="0.35">
      <c r="B20" s="12"/>
      <c r="C20" s="12"/>
      <c r="D20" s="12"/>
      <c r="E20" s="12"/>
      <c r="F20" s="12"/>
      <c r="G20" s="12"/>
      <c r="H20" s="12"/>
      <c r="I20" s="12"/>
      <c r="J20" s="12"/>
      <c r="K20" s="55"/>
      <c r="L20" s="37" t="s">
        <v>19</v>
      </c>
      <c r="M20" s="38"/>
      <c r="N20" s="38"/>
      <c r="O20" s="38"/>
      <c r="P20" s="39" t="s">
        <v>18</v>
      </c>
      <c r="Q20" s="58"/>
      <c r="R20" s="59"/>
    </row>
    <row r="21" spans="2:18" ht="17.25" customHeight="1" x14ac:dyDescent="0.35">
      <c r="B21" s="12"/>
      <c r="C21" s="12"/>
      <c r="D21" s="12"/>
      <c r="E21" s="12"/>
      <c r="F21" s="12"/>
      <c r="G21" s="12"/>
      <c r="H21" s="12"/>
      <c r="I21" s="12"/>
      <c r="J21" s="12"/>
      <c r="K21" s="55"/>
      <c r="L21" s="40" t="str">
        <f>+B7</f>
        <v>Preliminar 2021</v>
      </c>
      <c r="M21" s="41"/>
      <c r="N21" s="42">
        <v>85800</v>
      </c>
      <c r="O21" s="43"/>
      <c r="P21" s="44">
        <f>(N23-N21)/N21</f>
        <v>0.26017482517482515</v>
      </c>
      <c r="Q21" s="58"/>
      <c r="R21" s="60"/>
    </row>
    <row r="22" spans="2:18" ht="15.75" customHeight="1" x14ac:dyDescent="0.35">
      <c r="B22" s="12"/>
      <c r="C22" s="12"/>
      <c r="D22" s="12"/>
      <c r="E22" s="12"/>
      <c r="F22" s="12"/>
      <c r="G22" s="12"/>
      <c r="H22" s="12"/>
      <c r="I22" s="12"/>
      <c r="J22" s="12"/>
      <c r="K22" s="55"/>
      <c r="L22" s="45" t="str">
        <f>+B8</f>
        <v>REAL 2020</v>
      </c>
      <c r="M22" s="46"/>
      <c r="N22" s="47">
        <f>P8</f>
        <v>151359</v>
      </c>
      <c r="O22" s="48"/>
      <c r="P22" s="49">
        <f>(N23-N22)/N22</f>
        <v>-0.28565199294392801</v>
      </c>
      <c r="Q22" s="58"/>
    </row>
    <row r="23" spans="2:18" ht="15.75" customHeight="1" x14ac:dyDescent="0.35">
      <c r="B23" s="12"/>
      <c r="C23" s="12"/>
      <c r="D23" s="12"/>
      <c r="E23" s="12"/>
      <c r="F23" s="12"/>
      <c r="G23" s="12"/>
      <c r="H23" s="12"/>
      <c r="I23" s="12"/>
      <c r="J23" s="12"/>
      <c r="K23" s="55"/>
      <c r="L23" s="51" t="str">
        <f>+B9</f>
        <v>REAL 2021</v>
      </c>
      <c r="M23" s="52"/>
      <c r="N23" s="53">
        <f>P9</f>
        <v>108123</v>
      </c>
      <c r="O23" s="61"/>
      <c r="P23" s="54"/>
      <c r="Q23" s="58"/>
    </row>
    <row r="24" spans="2:18" ht="17.25" customHeight="1" x14ac:dyDescent="0.3">
      <c r="B24" s="12"/>
      <c r="C24" s="12"/>
      <c r="D24" s="12"/>
      <c r="E24" s="12"/>
      <c r="F24" s="12"/>
      <c r="G24" s="12"/>
      <c r="H24" s="12"/>
      <c r="I24" s="12"/>
      <c r="J24" s="12"/>
      <c r="K24" s="55"/>
      <c r="L24" s="62"/>
      <c r="M24" s="62"/>
      <c r="N24" s="62"/>
      <c r="O24" s="62"/>
      <c r="P24" s="62"/>
      <c r="Q24" s="58"/>
    </row>
    <row r="25" spans="2:18" ht="12.75" customHeight="1" x14ac:dyDescent="0.3">
      <c r="B25" s="12"/>
      <c r="C25" s="12"/>
      <c r="D25" s="12"/>
      <c r="E25" s="12"/>
      <c r="F25" s="12"/>
      <c r="G25" s="12"/>
      <c r="H25" s="12"/>
      <c r="I25" s="12"/>
      <c r="J25" s="12"/>
      <c r="K25" s="55"/>
      <c r="L25" s="63"/>
      <c r="M25" s="63"/>
      <c r="N25" s="63"/>
      <c r="O25" s="63"/>
      <c r="P25" s="63"/>
      <c r="Q25" s="55"/>
    </row>
    <row r="26" spans="2:18" ht="15" x14ac:dyDescent="0.3">
      <c r="B26" s="12"/>
      <c r="C26" s="12"/>
      <c r="D26" s="12"/>
      <c r="E26" s="12"/>
      <c r="F26" s="12"/>
      <c r="G26" s="12"/>
      <c r="H26" s="12"/>
      <c r="I26" s="12"/>
      <c r="J26" s="12"/>
      <c r="K26" s="55"/>
      <c r="L26" s="70"/>
      <c r="M26" s="70"/>
      <c r="N26" s="70"/>
      <c r="O26" s="70"/>
      <c r="P26" s="70"/>
      <c r="Q26" s="55"/>
    </row>
    <row r="27" spans="2:18" ht="15" x14ac:dyDescent="0.3">
      <c r="B27" s="12"/>
      <c r="C27" s="12"/>
      <c r="D27" s="12"/>
      <c r="E27" s="12"/>
      <c r="F27" s="12"/>
      <c r="G27" s="12"/>
      <c r="H27" s="12"/>
      <c r="I27" s="12"/>
      <c r="J27" s="12"/>
      <c r="K27" s="55"/>
      <c r="L27" s="70"/>
      <c r="M27" s="70"/>
      <c r="N27" s="70"/>
      <c r="O27" s="70"/>
      <c r="P27" s="70"/>
      <c r="Q27" s="55"/>
    </row>
    <row r="28" spans="2:18" ht="15" x14ac:dyDescent="0.3">
      <c r="B28" s="12"/>
      <c r="C28" s="12"/>
      <c r="D28" s="12"/>
      <c r="E28" s="12"/>
      <c r="F28" s="12"/>
      <c r="G28" s="12"/>
      <c r="H28" s="12"/>
      <c r="I28" s="12"/>
      <c r="J28" s="12"/>
      <c r="K28" s="55"/>
      <c r="L28" s="70"/>
      <c r="M28" s="70"/>
      <c r="N28" s="70"/>
      <c r="O28" s="70"/>
      <c r="P28" s="70"/>
      <c r="Q28" s="55"/>
    </row>
    <row r="29" spans="2:18" ht="15" x14ac:dyDescent="0.3">
      <c r="B29" s="12"/>
      <c r="C29" s="12"/>
      <c r="D29" s="12"/>
      <c r="E29" s="12"/>
      <c r="F29" s="12"/>
      <c r="G29" s="12"/>
      <c r="H29" s="12"/>
      <c r="I29" s="12"/>
      <c r="J29" s="12"/>
      <c r="K29" s="55"/>
      <c r="L29" s="70"/>
      <c r="M29" s="70"/>
      <c r="N29" s="70"/>
      <c r="O29" s="70"/>
      <c r="P29" s="70"/>
      <c r="Q29" s="55"/>
    </row>
    <row r="30" spans="2:18" ht="15" x14ac:dyDescent="0.3">
      <c r="B30" s="12"/>
      <c r="C30" s="12"/>
      <c r="D30" s="12"/>
      <c r="E30" s="12"/>
      <c r="F30" s="12"/>
      <c r="G30" s="12"/>
      <c r="H30" s="12"/>
      <c r="I30" s="12"/>
      <c r="J30" s="12"/>
      <c r="K30" s="55"/>
      <c r="L30" s="70"/>
      <c r="M30" s="70"/>
      <c r="N30" s="70"/>
      <c r="O30" s="70"/>
      <c r="P30" s="70"/>
      <c r="Q30" s="55"/>
    </row>
    <row r="31" spans="2:18" ht="15" x14ac:dyDescent="0.3">
      <c r="B31" s="12"/>
      <c r="C31" s="12"/>
      <c r="D31" s="12"/>
      <c r="E31" s="12"/>
      <c r="F31" s="12"/>
      <c r="G31" s="12"/>
      <c r="H31" s="12"/>
      <c r="I31" s="12"/>
      <c r="J31" s="12"/>
      <c r="K31" s="55"/>
      <c r="L31" s="70"/>
      <c r="M31" s="70"/>
      <c r="N31" s="70"/>
      <c r="O31" s="70"/>
      <c r="P31" s="70"/>
      <c r="Q31" s="55"/>
    </row>
    <row r="32" spans="2:18" ht="15" x14ac:dyDescent="0.3">
      <c r="B32" s="12"/>
      <c r="C32" s="12"/>
      <c r="D32" s="12"/>
      <c r="E32" s="12"/>
      <c r="F32" s="12"/>
      <c r="G32" s="12"/>
      <c r="H32" s="12"/>
      <c r="I32" s="12"/>
      <c r="J32" s="12"/>
      <c r="K32" s="55"/>
      <c r="L32" s="70"/>
      <c r="M32" s="70"/>
      <c r="N32" s="70"/>
      <c r="O32" s="70"/>
      <c r="P32" s="70"/>
      <c r="Q32" s="55"/>
    </row>
    <row r="33" spans="2:17" ht="15" x14ac:dyDescent="0.3">
      <c r="B33" s="12"/>
      <c r="C33" s="12"/>
      <c r="D33" s="12"/>
      <c r="E33" s="12"/>
      <c r="F33" s="12"/>
      <c r="G33" s="12"/>
      <c r="H33" s="12"/>
      <c r="I33" s="12"/>
      <c r="J33" s="12"/>
      <c r="K33" s="55"/>
      <c r="L33" s="70"/>
      <c r="M33" s="70"/>
      <c r="N33" s="70"/>
      <c r="O33" s="70"/>
      <c r="P33" s="70"/>
      <c r="Q33" s="55"/>
    </row>
    <row r="34" spans="2:17" ht="15" x14ac:dyDescent="0.3">
      <c r="B34" s="12"/>
      <c r="C34" s="12"/>
      <c r="D34" s="12"/>
      <c r="E34" s="12"/>
      <c r="F34" s="12"/>
      <c r="G34" s="12"/>
      <c r="H34" s="12"/>
      <c r="I34" s="12"/>
      <c r="J34" s="12"/>
      <c r="K34" s="55"/>
      <c r="L34" s="70"/>
      <c r="M34" s="70"/>
      <c r="N34" s="70"/>
      <c r="O34" s="70"/>
      <c r="P34" s="70"/>
      <c r="Q34" s="55"/>
    </row>
    <row r="35" spans="2:17" ht="15" x14ac:dyDescent="0.3">
      <c r="B35" s="12"/>
      <c r="C35" s="12"/>
      <c r="D35" s="12"/>
      <c r="E35" s="12"/>
      <c r="F35" s="12"/>
      <c r="G35" s="12"/>
      <c r="H35" s="12"/>
      <c r="I35" s="12"/>
      <c r="J35" s="12"/>
      <c r="K35" s="55"/>
      <c r="L35" s="70"/>
      <c r="M35" s="70"/>
      <c r="N35" s="70"/>
      <c r="O35" s="70"/>
      <c r="P35" s="70"/>
      <c r="Q35" s="55"/>
    </row>
    <row r="36" spans="2:17" ht="15" x14ac:dyDescent="0.3">
      <c r="B36" s="12"/>
      <c r="C36" s="12"/>
      <c r="D36" s="12"/>
      <c r="E36" s="12"/>
      <c r="F36" s="12"/>
      <c r="G36" s="12"/>
      <c r="H36" s="12"/>
      <c r="I36" s="12"/>
      <c r="J36" s="12"/>
      <c r="K36" s="55"/>
      <c r="L36" s="70"/>
      <c r="M36" s="70"/>
      <c r="N36" s="70"/>
      <c r="O36" s="70"/>
      <c r="P36" s="70"/>
      <c r="Q36" s="55"/>
    </row>
    <row r="37" spans="2:17" ht="15" x14ac:dyDescent="0.3"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</row>
    <row r="38" spans="2:17" ht="15" x14ac:dyDescent="0.3"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2:17" ht="18.75" x14ac:dyDescent="0.35">
      <c r="B39" s="12"/>
      <c r="C39" s="12"/>
      <c r="D39" s="12"/>
      <c r="E39" s="12"/>
      <c r="F39" s="12"/>
      <c r="G39" s="12"/>
      <c r="H39" s="7"/>
      <c r="I39" s="12"/>
      <c r="J39" s="12"/>
      <c r="K39" s="12"/>
      <c r="L39" s="12"/>
      <c r="M39" s="12"/>
      <c r="N39" s="12"/>
      <c r="O39" s="12"/>
      <c r="P39" s="12"/>
      <c r="Q39" s="12"/>
    </row>
    <row r="40" spans="2:17" ht="18.75" x14ac:dyDescent="0.35">
      <c r="B40" s="12"/>
      <c r="C40" s="12"/>
      <c r="D40" s="12"/>
      <c r="E40" s="12"/>
      <c r="F40" s="12"/>
      <c r="G40" s="12"/>
      <c r="H40" s="7"/>
      <c r="I40" s="12"/>
      <c r="J40" s="12"/>
      <c r="K40" s="12"/>
      <c r="L40" s="12"/>
      <c r="M40" s="12"/>
      <c r="N40" s="12"/>
      <c r="O40" s="12"/>
      <c r="P40" s="12"/>
      <c r="Q40" s="12"/>
    </row>
    <row r="41" spans="2:17" ht="18.75" x14ac:dyDescent="0.35">
      <c r="B41" s="12"/>
      <c r="C41" s="12"/>
      <c r="D41" s="12"/>
      <c r="E41" s="12"/>
      <c r="F41" s="12"/>
      <c r="G41" s="12"/>
      <c r="H41" s="7"/>
      <c r="I41" s="12"/>
      <c r="J41" s="12"/>
      <c r="K41" s="12"/>
      <c r="L41" s="12"/>
      <c r="M41" s="12"/>
      <c r="N41" s="30"/>
      <c r="O41" s="12"/>
      <c r="P41" s="12"/>
      <c r="Q41" s="12"/>
    </row>
    <row r="42" spans="2:17" ht="18.75" x14ac:dyDescent="0.35">
      <c r="B42" s="12"/>
      <c r="C42" s="12"/>
      <c r="D42" s="12"/>
      <c r="E42" s="12"/>
      <c r="F42" s="12"/>
      <c r="G42" s="12"/>
      <c r="H42" s="7"/>
      <c r="I42" s="12"/>
      <c r="J42" s="12"/>
      <c r="K42" s="12"/>
      <c r="L42" s="12"/>
      <c r="M42" s="12"/>
      <c r="N42" s="12"/>
      <c r="O42" s="12"/>
      <c r="P42" s="12"/>
      <c r="Q42" s="12"/>
    </row>
    <row r="43" spans="2:17" ht="18.75" x14ac:dyDescent="0.35">
      <c r="B43" s="12"/>
      <c r="C43" s="12"/>
      <c r="D43" s="12"/>
      <c r="E43" s="12"/>
      <c r="F43" s="12"/>
      <c r="G43" s="12"/>
      <c r="H43" s="64"/>
      <c r="I43" s="12"/>
      <c r="J43" s="12"/>
      <c r="K43" s="12"/>
      <c r="L43" s="12"/>
      <c r="M43" s="12"/>
      <c r="N43" s="12"/>
      <c r="O43" s="12"/>
      <c r="P43" s="12"/>
      <c r="Q43" s="12"/>
    </row>
    <row r="46" spans="2:17" x14ac:dyDescent="0.2">
      <c r="F46" s="31"/>
    </row>
    <row r="47" spans="2:17" x14ac:dyDescent="0.2">
      <c r="E47" s="32"/>
    </row>
    <row r="48" spans="2:17" x14ac:dyDescent="0.2"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</row>
    <row r="49" spans="2:14" ht="18" x14ac:dyDescent="0.25">
      <c r="B49" s="65"/>
      <c r="C49" s="65"/>
      <c r="D49" s="66" t="s">
        <v>20</v>
      </c>
      <c r="E49" s="66"/>
      <c r="F49" s="66"/>
      <c r="G49" s="66">
        <f>91667</f>
        <v>91667</v>
      </c>
      <c r="H49" s="66"/>
      <c r="I49" s="67"/>
      <c r="J49" s="67"/>
      <c r="K49" s="67"/>
      <c r="L49" s="67"/>
      <c r="M49" s="67"/>
      <c r="N49" s="67"/>
    </row>
    <row r="50" spans="2:14" ht="18" x14ac:dyDescent="0.25">
      <c r="B50" s="65"/>
      <c r="C50" s="65"/>
      <c r="D50" s="66"/>
      <c r="E50" s="66"/>
      <c r="F50" s="66"/>
      <c r="G50" s="66"/>
      <c r="H50" s="66"/>
      <c r="I50" s="67"/>
      <c r="J50" s="67"/>
      <c r="K50" s="67"/>
      <c r="L50" s="67" t="s">
        <v>21</v>
      </c>
      <c r="M50" s="67"/>
      <c r="N50" s="67"/>
    </row>
    <row r="51" spans="2:14" ht="18" x14ac:dyDescent="0.25">
      <c r="B51" s="65"/>
      <c r="C51" s="65"/>
      <c r="D51" s="66" t="s">
        <v>22</v>
      </c>
      <c r="E51" s="66"/>
      <c r="F51" s="68">
        <f>SUM(C7:H7)</f>
        <v>45000</v>
      </c>
      <c r="G51" s="66"/>
      <c r="H51" s="66"/>
      <c r="I51" s="67"/>
      <c r="J51" s="67"/>
      <c r="K51" s="67"/>
      <c r="L51" s="67"/>
      <c r="M51" s="67"/>
      <c r="N51" s="67"/>
    </row>
    <row r="52" spans="2:14" ht="18" x14ac:dyDescent="0.25">
      <c r="B52" s="65"/>
      <c r="C52" s="65"/>
      <c r="D52" s="66">
        <v>2008</v>
      </c>
      <c r="E52" s="66"/>
      <c r="F52" s="68">
        <f>SUM(C8:H8)</f>
        <v>151359</v>
      </c>
      <c r="G52" s="66"/>
      <c r="H52" s="66"/>
      <c r="I52" s="67"/>
      <c r="J52" s="67"/>
      <c r="K52" s="67"/>
      <c r="L52" s="67"/>
      <c r="M52" s="67"/>
      <c r="N52" s="67"/>
    </row>
    <row r="53" spans="2:14" ht="18" x14ac:dyDescent="0.25">
      <c r="B53" s="65"/>
      <c r="C53" s="65"/>
      <c r="D53" s="66">
        <v>2009</v>
      </c>
      <c r="E53" s="66"/>
      <c r="F53" s="68">
        <f>SUM(C9:H9)</f>
        <v>0</v>
      </c>
      <c r="G53" s="66"/>
      <c r="H53" s="66"/>
      <c r="I53" s="67"/>
      <c r="J53" s="67"/>
      <c r="K53" s="67"/>
      <c r="L53" s="67"/>
      <c r="M53" s="67"/>
      <c r="N53" s="67"/>
    </row>
    <row r="54" spans="2:14" ht="15" x14ac:dyDescent="0.2">
      <c r="B54" s="65"/>
      <c r="C54" s="65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</row>
    <row r="55" spans="2:14" ht="15" x14ac:dyDescent="0.2">
      <c r="B55" s="65"/>
      <c r="C55" s="65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</row>
    <row r="56" spans="2:14" ht="15" x14ac:dyDescent="0.2">
      <c r="B56" s="65"/>
      <c r="C56" s="65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</row>
    <row r="57" spans="2:14" ht="15" x14ac:dyDescent="0.2">
      <c r="B57" s="65"/>
      <c r="C57" s="65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</row>
    <row r="58" spans="2:14" x14ac:dyDescent="0.2"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</row>
    <row r="59" spans="2:14" x14ac:dyDescent="0.2">
      <c r="B59" s="65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</row>
  </sheetData>
  <mergeCells count="2">
    <mergeCell ref="B2:P2"/>
    <mergeCell ref="L26:P36"/>
  </mergeCells>
  <printOptions horizontalCentered="1"/>
  <pageMargins left="0.18" right="0.17" top="0.39370078740157483" bottom="0.98425196850393704" header="0" footer="0"/>
  <pageSetup scale="62" orientation="landscape" r:id="rId1"/>
  <headerFooter alignWithMargins="0"/>
  <ignoredErrors>
    <ignoredError sqref="P7 O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PAX</vt:lpstr>
      <vt:lpstr>PAX!Área_de_impresión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eduardo</cp:lastModifiedBy>
  <dcterms:created xsi:type="dcterms:W3CDTF">2022-01-12T17:01:47Z</dcterms:created>
  <dcterms:modified xsi:type="dcterms:W3CDTF">2022-03-02T17:48:19Z</dcterms:modified>
</cp:coreProperties>
</file>