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17" i="1"/>
  <c r="O9" i="1"/>
  <c r="P9" i="1" s="1"/>
  <c r="N23" i="1" s="1"/>
  <c r="P8" i="1"/>
  <c r="N22" i="1" s="1"/>
  <c r="O8" i="1"/>
  <c r="N16" i="1" s="1"/>
  <c r="P7" i="1"/>
  <c r="N21" i="1" s="1"/>
  <c r="O7" i="1"/>
  <c r="N15" i="1" s="1"/>
  <c r="P22" i="1" l="1"/>
  <c r="P21" i="1"/>
  <c r="P16" i="1"/>
  <c r="P15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<sst xmlns="http://schemas.openxmlformats.org/spreadsheetml/2006/main" count="35" uniqueCount="23">
  <si>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</si>
  <si>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</si>
  <si>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</si>
  <si>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</si>
  <si>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</si>
  <si>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</si>
  <si>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</si>
  <si>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</si>
  <si>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</si>
  <si>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</si>
  <si>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JUNIO</t>
  </si>
  <si>
    <t>Total Año</t>
  </si>
  <si>
    <t>Preliminar 2026</t>
  </si>
  <si>
    <t>REAL 2025</t>
  </si>
  <si>
    <t>REAL 2026</t>
  </si>
  <si>
    <t xml:space="preserve">Análisis  Acum. </t>
  </si>
  <si>
    <t>Var.</t>
  </si>
  <si>
    <t>Al mes de junio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</si>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</sst>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6" xfId="0" applyFont="1" applyBorder="1"/>
    <xf numFmtId="0" fontId="6" fillId="3" borderId="3" xfId="0" applyFont="1" applyFill="1" applyBorder="1"/>
    <xf numFmtId="0" fontId="6" fillId="3" borderId="7" xfId="0" applyFont="1" applyFill="1" applyBorder="1"/>
    <xf numFmtId="0" fontId="10" fillId="0" borderId="8" xfId="0" applyFont="1" applyBorder="1" applyAlignment="1">
      <alignment vertical="center"/>
    </xf>
    <xf numFmtId="164" fontId="10" fillId="3" borderId="0" xfId="2" applyNumberFormat="1" applyFont="1" applyFill="1" applyBorder="1" applyAlignment="1">
      <alignment vertical="center"/>
    </xf>
    <xf numFmtId="164" fontId="10" fillId="0" borderId="9" xfId="2" applyNumberFormat="1" applyFont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vertical="center"/>
    </xf>
    <xf numFmtId="43" fontId="9" fillId="0" borderId="0" xfId="0" applyNumberFormat="1" applyFont="1"/>
    <xf numFmtId="0" fontId="12" fillId="0" borderId="12" xfId="0" applyFont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2" fillId="3" borderId="13" xfId="2" applyNumberFormat="1" applyFont="1" applyFill="1" applyBorder="1" applyAlignment="1">
      <alignment vertical="center"/>
    </xf>
    <xf numFmtId="164" fontId="12" fillId="0" borderId="13" xfId="2" applyNumberFormat="1" applyFont="1" applyFill="1" applyBorder="1" applyAlignment="1">
      <alignment horizontal="right" vertical="center"/>
    </xf>
    <xf numFmtId="0" fontId="13" fillId="0" borderId="0" xfId="0" applyFont="1" applyFill="1" applyBorder="1"/>
    <xf numFmtId="0" fontId="9" fillId="0" borderId="0" xfId="0" applyFont="1" applyBorder="1" applyAlignment="1"/>
    <xf numFmtId="165" fontId="9" fillId="0" borderId="0" xfId="0" applyNumberFormat="1" applyFont="1"/>
    <xf numFmtId="164" fontId="9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4" xfId="0" applyFont="1" applyFill="1" applyBorder="1" applyAlignment="1">
      <alignment horizontal="center" vertical="center"/>
    </xf>
    <xf numFmtId="0" fontId="15" fillId="4" borderId="12" xfId="0" applyFont="1" applyFill="1" applyBorder="1"/>
    <xf numFmtId="0" fontId="15" fillId="4" borderId="6" xfId="0" applyFont="1" applyFill="1" applyBorder="1"/>
    <xf numFmtId="0" fontId="15" fillId="4" borderId="15" xfId="0" applyFont="1" applyFill="1" applyBorder="1" applyAlignment="1">
      <alignment horizontal="center" vertical="center"/>
    </xf>
    <xf numFmtId="0" fontId="10" fillId="0" borderId="7" xfId="0" applyFont="1" applyBorder="1"/>
    <xf numFmtId="164" fontId="10" fillId="0" borderId="7" xfId="2" applyNumberFormat="1" applyFont="1" applyBorder="1"/>
    <xf numFmtId="0" fontId="10" fillId="0" borderId="0" xfId="0" applyFont="1"/>
    <xf numFmtId="166" fontId="10" fillId="0" borderId="14" xfId="1" applyNumberFormat="1" applyFont="1" applyBorder="1"/>
    <xf numFmtId="0" fontId="11" fillId="0" borderId="10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10" fillId="0" borderId="16" xfId="1" applyNumberFormat="1" applyFont="1" applyBorder="1"/>
    <xf numFmtId="43" fontId="6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10" fillId="0" borderId="15" xfId="1" applyNumberFormat="1" applyFont="1" applyBorder="1"/>
    <xf numFmtId="0" fontId="16" fillId="3" borderId="0" xfId="0" applyFont="1" applyFill="1" applyBorder="1"/>
    <xf numFmtId="0" fontId="15" fillId="3" borderId="0" xfId="0" applyFont="1" applyFill="1" applyBorder="1"/>
    <xf numFmtId="164" fontId="17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18" fillId="0" borderId="0" xfId="0" applyNumberFormat="1" applyFont="1"/>
    <xf numFmtId="3" fontId="0" fillId="0" borderId="0" xfId="0" applyNumberFormat="1"/>
    <xf numFmtId="166" fontId="11" fillId="0" borderId="16" xfId="1" applyNumberFormat="1" applyFont="1" applyBorder="1"/>
    <xf numFmtId="0" fontId="19" fillId="0" borderId="6" xfId="0" applyFont="1" applyBorder="1"/>
    <xf numFmtId="0" fontId="19" fillId="0" borderId="15" xfId="0" applyFont="1" applyBorder="1"/>
    <xf numFmtId="0" fontId="6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justify"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1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A9-4587-9659-C73BED639B2C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A9-4587-9659-C73BED639B2C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FA9-4587-9659-C73BED639B2C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A9-4587-9659-C73BED639B2C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A9-4587-9659-C73BED639B2C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A9-4587-9659-C73BED639B2C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A9-4587-9659-C73BED639B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#,##0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A9-4587-9659-C73BED639B2C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72920</c:v>
                </c:pt>
                <c:pt idx="1">
                  <c:v>44207</c:v>
                </c:pt>
                <c:pt idx="2">
                  <c:v>47802</c:v>
                </c:pt>
                <c:pt idx="3">
                  <c:v>72439</c:v>
                </c:pt>
                <c:pt idx="4">
                  <c:v>21822</c:v>
                </c:pt>
                <c:pt idx="5">
                  <c:v>17443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A9-4587-9659-C73BED63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A9-4587-9659-C73BED639B2C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FA9-4587-9659-C73BED639B2C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FA9-4587-9659-C73BED639B2C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FA9-4587-9659-C73BED639B2C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FA9-4587-9659-C73BED639B2C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FA9-4587-9659-C73BED639B2C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FA9-4587-9659-C73BED639B2C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FA9-4587-9659-C73BED639B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44933</c:v>
                </c:pt>
                <c:pt idx="1">
                  <c:v>29458</c:v>
                </c:pt>
                <c:pt idx="2">
                  <c:v>49194</c:v>
                </c:pt>
                <c:pt idx="3">
                  <c:v>70836</c:v>
                </c:pt>
                <c:pt idx="4">
                  <c:v>23753</c:v>
                </c:pt>
                <c:pt idx="5">
                  <c:v>8466</c:v>
                </c:pt>
                <c:pt idx="6">
                  <c:v>13816</c:v>
                </c:pt>
                <c:pt idx="7">
                  <c:v>13766</c:v>
                </c:pt>
                <c:pt idx="8">
                  <c:v>31037</c:v>
                </c:pt>
                <c:pt idx="9">
                  <c:v>76823</c:v>
                </c:pt>
                <c:pt idx="10">
                  <c:v>65508</c:v>
                </c:pt>
                <c:pt idx="11">
                  <c:v>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FA9-4587-9659-C73BED63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estadistica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44933</v>
          </cell>
          <cell r="D7">
            <v>29458</v>
          </cell>
          <cell r="E7">
            <v>49194</v>
          </cell>
          <cell r="F7">
            <v>70836</v>
          </cell>
          <cell r="G7">
            <v>23753</v>
          </cell>
          <cell r="H7">
            <v>8466</v>
          </cell>
          <cell r="I7">
            <v>13816</v>
          </cell>
          <cell r="J7">
            <v>13766</v>
          </cell>
          <cell r="K7">
            <v>31037</v>
          </cell>
          <cell r="L7">
            <v>76823</v>
          </cell>
          <cell r="M7">
            <v>65508</v>
          </cell>
          <cell r="N7">
            <v>80908</v>
          </cell>
        </row>
        <row r="8">
          <cell r="B8" t="str">
            <v>REAL 2025</v>
          </cell>
          <cell r="C8">
            <v>64005</v>
          </cell>
          <cell r="D8">
            <v>43788</v>
          </cell>
          <cell r="E8">
            <v>63434</v>
          </cell>
          <cell r="F8">
            <v>65953</v>
          </cell>
          <cell r="G8">
            <v>27918</v>
          </cell>
          <cell r="H8">
            <v>13773</v>
          </cell>
          <cell r="I8">
            <v>17695</v>
          </cell>
          <cell r="J8">
            <v>13302</v>
          </cell>
          <cell r="K8">
            <v>27100</v>
          </cell>
          <cell r="L8">
            <v>55963</v>
          </cell>
          <cell r="M8">
            <v>68266</v>
          </cell>
          <cell r="N8">
            <v>73935</v>
          </cell>
        </row>
        <row r="9">
          <cell r="B9" t="str">
            <v>REAL 2026</v>
          </cell>
          <cell r="C9">
            <v>72920</v>
          </cell>
          <cell r="D9">
            <v>44207</v>
          </cell>
          <cell r="E9">
            <v>47802</v>
          </cell>
          <cell r="F9">
            <v>72439</v>
          </cell>
          <cell r="G9">
            <v>21822</v>
          </cell>
          <cell r="H9">
            <v>17443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zoomScale="70" zoomScaleNormal="70" workbookViewId="0">
      <selection activeCell="L26" sqref="L26:P36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44933</v>
      </c>
      <c r="D7" s="18">
        <v>29458</v>
      </c>
      <c r="E7" s="18">
        <v>49194</v>
      </c>
      <c r="F7" s="18">
        <v>70836</v>
      </c>
      <c r="G7" s="18">
        <v>23753</v>
      </c>
      <c r="H7" s="18">
        <v>8466</v>
      </c>
      <c r="I7" s="18">
        <v>13816</v>
      </c>
      <c r="J7" s="18">
        <v>13766</v>
      </c>
      <c r="K7" s="18">
        <v>31037</v>
      </c>
      <c r="L7" s="18">
        <v>76823</v>
      </c>
      <c r="M7" s="18">
        <v>65508</v>
      </c>
      <c r="N7" s="18">
        <v>80908</v>
      </c>
      <c r="O7" s="19">
        <f>C7+D7+E7+F7+G7+H7</f>
        <v>226640</v>
      </c>
      <c r="P7" s="19">
        <f>C7+D7+E7+F7+G7+H7+I7+J7+K7+L7+M7+N7</f>
        <v>508498</v>
      </c>
      <c r="Q7" s="13"/>
    </row>
    <row r="8" spans="2:19" ht="18" customHeight="1" x14ac:dyDescent="0.3">
      <c r="B8" s="20" t="s">
        <v>13</v>
      </c>
      <c r="C8" s="21">
        <v>64005</v>
      </c>
      <c r="D8" s="21">
        <v>43788</v>
      </c>
      <c r="E8" s="21">
        <v>63434</v>
      </c>
      <c r="F8" s="21">
        <v>65953</v>
      </c>
      <c r="G8" s="21">
        <v>27918</v>
      </c>
      <c r="H8" s="21">
        <v>13773</v>
      </c>
      <c r="I8" s="21">
        <v>17695</v>
      </c>
      <c r="J8" s="21">
        <v>13302</v>
      </c>
      <c r="K8" s="21">
        <v>27100</v>
      </c>
      <c r="L8" s="21">
        <v>55963</v>
      </c>
      <c r="M8" s="21">
        <v>68266</v>
      </c>
      <c r="N8" s="21">
        <v>73935</v>
      </c>
      <c r="O8" s="22">
        <f>C8+D8+E8+F8+G8+H8</f>
        <v>278871</v>
      </c>
      <c r="P8" s="22">
        <f>C8+D8+E8+F8+G8+H8+I8+J8+K8+L8+M8+N8</f>
        <v>535132</v>
      </c>
      <c r="Q8" s="23"/>
    </row>
    <row r="9" spans="2:19" ht="18" customHeight="1" x14ac:dyDescent="0.45">
      <c r="B9" s="24" t="s">
        <v>14</v>
      </c>
      <c r="C9" s="25">
        <v>72920</v>
      </c>
      <c r="D9" s="25">
        <v>44207</v>
      </c>
      <c r="E9" s="25">
        <v>47802</v>
      </c>
      <c r="F9" s="25">
        <v>72439</v>
      </c>
      <c r="G9" s="25">
        <v>21822</v>
      </c>
      <c r="H9" s="25">
        <v>17443</v>
      </c>
      <c r="I9" s="25"/>
      <c r="J9" s="25"/>
      <c r="K9" s="25"/>
      <c r="L9" s="25"/>
      <c r="M9" s="25"/>
      <c r="N9" s="25"/>
      <c r="O9" s="26">
        <f>C9+D9+E9+F9+G9+H9</f>
        <v>276633</v>
      </c>
      <c r="P9" s="27">
        <f>O9</f>
        <v>276633</v>
      </c>
      <c r="Q9" s="28"/>
    </row>
    <row r="10" spans="2:19" ht="15" customHeight="1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3"/>
      <c r="P10" s="31"/>
      <c r="Q10" s="31"/>
      <c r="R10" s="32"/>
      <c r="S10" s="33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4"/>
      <c r="M11" s="23"/>
      <c r="N11" s="30"/>
      <c r="O11" s="23"/>
      <c r="P11" s="23"/>
      <c r="Q11" s="31"/>
      <c r="R11" s="32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3"/>
      <c r="P12" s="13"/>
      <c r="Q12" s="31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5" t="s">
        <v>15</v>
      </c>
      <c r="M13" s="36"/>
      <c r="N13" s="36"/>
      <c r="O13" s="36"/>
      <c r="P13" s="37" t="s">
        <v>16</v>
      </c>
      <c r="Q13" s="31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8" t="s">
        <v>17</v>
      </c>
      <c r="M14" s="39"/>
      <c r="N14" s="39"/>
      <c r="O14" s="39"/>
      <c r="P14" s="40" t="s">
        <v>18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1"/>
      <c r="N15" s="42">
        <f>O7</f>
        <v>226640</v>
      </c>
      <c r="O15" s="43"/>
      <c r="P15" s="44">
        <f>(N17-N15)/N15</f>
        <v>0.22058330391810801</v>
      </c>
      <c r="Q15" s="31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5" t="s">
        <v>13</v>
      </c>
      <c r="M16" s="46"/>
      <c r="N16" s="47">
        <f>O8</f>
        <v>278871</v>
      </c>
      <c r="O16" s="48"/>
      <c r="P16" s="49">
        <f>(N17-N16)/N16</f>
        <v>-8.0252159600675589E-3</v>
      </c>
      <c r="Q16" s="50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4" t="s">
        <v>14</v>
      </c>
      <c r="M17" s="51"/>
      <c r="N17" s="52">
        <f>O9</f>
        <v>276633</v>
      </c>
      <c r="O17" s="51"/>
      <c r="P17" s="53"/>
      <c r="Q17" s="50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4"/>
      <c r="L18" s="55"/>
      <c r="M18" s="55"/>
      <c r="N18" s="55"/>
      <c r="O18" s="55"/>
      <c r="P18" s="55"/>
      <c r="Q18" s="56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4"/>
      <c r="L19" s="35" t="s">
        <v>15</v>
      </c>
      <c r="M19" s="36"/>
      <c r="N19" s="36"/>
      <c r="O19" s="36"/>
      <c r="P19" s="37" t="s">
        <v>16</v>
      </c>
      <c r="Q19" s="57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4"/>
      <c r="L20" s="38" t="s">
        <v>19</v>
      </c>
      <c r="M20" s="39"/>
      <c r="N20" s="39"/>
      <c r="O20" s="39"/>
      <c r="P20" s="40" t="s">
        <v>18</v>
      </c>
      <c r="Q20" s="57"/>
      <c r="R20" s="58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4"/>
      <c r="L21" s="17" t="s">
        <v>12</v>
      </c>
      <c r="M21" s="41"/>
      <c r="N21" s="42">
        <f>P7</f>
        <v>508498</v>
      </c>
      <c r="O21" s="43"/>
      <c r="P21" s="44">
        <f>(N23-N21)/N21</f>
        <v>-0.45598016118057494</v>
      </c>
      <c r="Q21" s="57"/>
      <c r="R21" s="59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4"/>
      <c r="L22" s="45" t="s">
        <v>13</v>
      </c>
      <c r="M22" s="46"/>
      <c r="N22" s="47">
        <f>P8</f>
        <v>535132</v>
      </c>
      <c r="O22" s="48"/>
      <c r="P22" s="60">
        <f>(N23-N22)/N22</f>
        <v>-0.48305651689676565</v>
      </c>
      <c r="Q22" s="57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4"/>
      <c r="L23" s="24" t="s">
        <v>14</v>
      </c>
      <c r="M23" s="51"/>
      <c r="N23" s="52">
        <f>P9</f>
        <v>276633</v>
      </c>
      <c r="O23" s="61"/>
      <c r="P23" s="62"/>
      <c r="Q23" s="57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4"/>
      <c r="L24" s="63"/>
      <c r="M24" s="63"/>
      <c r="N24" s="63"/>
      <c r="O24" s="63"/>
      <c r="P24" s="63"/>
      <c r="Q24" s="57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4"/>
      <c r="L25" s="64"/>
      <c r="M25" s="64"/>
      <c r="N25" s="64"/>
      <c r="O25" s="64"/>
      <c r="P25" s="64"/>
      <c r="Q25" s="54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4"/>
      <c r="L26" s="65"/>
      <c r="M26" s="65"/>
      <c r="N26" s="65"/>
      <c r="O26" s="65"/>
      <c r="P26" s="65"/>
      <c r="Q26" s="54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4"/>
      <c r="L27" s="65"/>
      <c r="M27" s="65"/>
      <c r="N27" s="65"/>
      <c r="O27" s="65"/>
      <c r="P27" s="65"/>
      <c r="Q27" s="54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4"/>
      <c r="L28" s="65"/>
      <c r="M28" s="65"/>
      <c r="N28" s="65"/>
      <c r="O28" s="65"/>
      <c r="P28" s="65"/>
      <c r="Q28" s="54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4"/>
      <c r="L29" s="65"/>
      <c r="M29" s="65"/>
      <c r="N29" s="65"/>
      <c r="O29" s="65"/>
      <c r="P29" s="65"/>
      <c r="Q29" s="54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4"/>
      <c r="L30" s="65"/>
      <c r="M30" s="65"/>
      <c r="N30" s="65"/>
      <c r="O30" s="65"/>
      <c r="P30" s="65"/>
      <c r="Q30" s="54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4"/>
      <c r="L31" s="65"/>
      <c r="M31" s="65"/>
      <c r="N31" s="65"/>
      <c r="O31" s="65"/>
      <c r="P31" s="65"/>
      <c r="Q31" s="54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4"/>
      <c r="L32" s="65"/>
      <c r="M32" s="65"/>
      <c r="N32" s="65"/>
      <c r="O32" s="65"/>
      <c r="P32" s="65"/>
      <c r="Q32" s="54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4"/>
      <c r="L33" s="65"/>
      <c r="M33" s="65"/>
      <c r="N33" s="65"/>
      <c r="O33" s="65"/>
      <c r="P33" s="65"/>
      <c r="Q33" s="54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4"/>
      <c r="L34" s="65"/>
      <c r="M34" s="65"/>
      <c r="N34" s="65"/>
      <c r="O34" s="65"/>
      <c r="P34" s="65"/>
      <c r="Q34" s="54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4"/>
      <c r="L35" s="65"/>
      <c r="M35" s="65"/>
      <c r="N35" s="65"/>
      <c r="O35" s="65"/>
      <c r="P35" s="65"/>
      <c r="Q35" s="54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4"/>
      <c r="L36" s="65"/>
      <c r="M36" s="65"/>
      <c r="N36" s="65"/>
      <c r="O36" s="65"/>
      <c r="P36" s="65"/>
      <c r="Q36" s="54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1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6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2"/>
    </row>
    <row r="47" spans="2:17" x14ac:dyDescent="0.2">
      <c r="E47" s="33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4" ht="18" x14ac:dyDescent="0.25">
      <c r="B49" s="67"/>
      <c r="C49" s="67"/>
      <c r="D49" s="68" t="s">
        <v>20</v>
      </c>
      <c r="E49" s="68"/>
      <c r="F49" s="68"/>
      <c r="G49" s="68">
        <f>91667</f>
        <v>91667</v>
      </c>
      <c r="H49" s="68"/>
      <c r="I49" s="69"/>
      <c r="J49" s="69"/>
      <c r="K49" s="69"/>
      <c r="L49" s="69"/>
      <c r="M49" s="69"/>
      <c r="N49" s="69"/>
    </row>
    <row r="50" spans="2:14" ht="18" x14ac:dyDescent="0.25">
      <c r="B50" s="67"/>
      <c r="C50" s="67"/>
      <c r="D50" s="68"/>
      <c r="E50" s="68"/>
      <c r="F50" s="68"/>
      <c r="G50" s="68"/>
      <c r="H50" s="68"/>
      <c r="I50" s="69"/>
      <c r="J50" s="69"/>
      <c r="K50" s="69"/>
      <c r="L50" s="69" t="s">
        <v>21</v>
      </c>
      <c r="M50" s="69"/>
      <c r="N50" s="69"/>
    </row>
    <row r="51" spans="2:14" ht="18" x14ac:dyDescent="0.25">
      <c r="B51" s="67"/>
      <c r="C51" s="67"/>
      <c r="D51" s="68" t="s">
        <v>22</v>
      </c>
      <c r="E51" s="68"/>
      <c r="F51" s="70">
        <f>SUM(C7:H7)</f>
        <v>226640</v>
      </c>
      <c r="G51" s="68"/>
      <c r="H51" s="68"/>
      <c r="I51" s="69"/>
      <c r="J51" s="69"/>
      <c r="K51" s="69"/>
      <c r="L51" s="69"/>
      <c r="M51" s="69"/>
      <c r="N51" s="69"/>
    </row>
    <row r="52" spans="2:14" ht="18" x14ac:dyDescent="0.25">
      <c r="B52" s="67"/>
      <c r="C52" s="67"/>
      <c r="D52" s="68">
        <v>2008</v>
      </c>
      <c r="E52" s="68"/>
      <c r="F52" s="70">
        <f>SUM(C8:H8)</f>
        <v>278871</v>
      </c>
      <c r="G52" s="68"/>
      <c r="H52" s="68"/>
      <c r="I52" s="69"/>
      <c r="J52" s="69"/>
      <c r="K52" s="69"/>
      <c r="L52" s="69"/>
      <c r="M52" s="69"/>
      <c r="N52" s="69"/>
    </row>
    <row r="53" spans="2:14" ht="18" x14ac:dyDescent="0.25">
      <c r="B53" s="67"/>
      <c r="C53" s="67"/>
      <c r="D53" s="68">
        <v>2009</v>
      </c>
      <c r="E53" s="68"/>
      <c r="F53" s="70">
        <f>SUM(C9:H9)</f>
        <v>276633</v>
      </c>
      <c r="G53" s="68"/>
      <c r="H53" s="68"/>
      <c r="I53" s="69"/>
      <c r="J53" s="69"/>
      <c r="K53" s="69"/>
      <c r="L53" s="69"/>
      <c r="M53" s="69"/>
      <c r="N53" s="69"/>
    </row>
    <row r="54" spans="2:14" ht="15" x14ac:dyDescent="0.2">
      <c r="B54" s="67"/>
      <c r="C54" s="67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2:14" ht="15" x14ac:dyDescent="0.2">
      <c r="B55" s="67"/>
      <c r="C55" s="67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2:14" ht="15" x14ac:dyDescent="0.2">
      <c r="B56" s="67"/>
      <c r="C56" s="67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</row>
    <row r="57" spans="2:14" ht="15" x14ac:dyDescent="0.2">
      <c r="B57" s="67"/>
      <c r="C57" s="67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2:14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2026-07-03T18:13:43Z</dcterms:created>
  <dcterms:modified xsi:type="dcterms:W3CDTF">2026-07-03T18:15:27Z</dcterms:modified>
</cp:coreProperties>
</file>